
<file path=[Content_Types].xml><?xml version="1.0" encoding="utf-8"?>
<Types xmlns="http://schemas.openxmlformats.org/package/2006/content-types">
  <Default Extension="xml" ContentType="application/xml"/>
  <Default Extension="jpeg" ContentType="image/jpeg"/>
  <Default Extension="vml" ContentType="application/vnd.openxmlformats-officedocument.vmlDrawin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5007"/>
  <workbookPr date1904="1" showInkAnnotation="0" backupFile="1" autoCompressPictures="0"/>
  <bookViews>
    <workbookView xWindow="0" yWindow="0" windowWidth="25600" windowHeight="16060" tabRatio="500"/>
  </bookViews>
  <sheets>
    <sheet name="Introduction" sheetId="5" r:id="rId1"/>
    <sheet name="ESTIMATE" sheetId="4" r:id="rId2"/>
    <sheet name="References" sheetId="2" r:id="rId3"/>
    <sheet name="CalcANN" sheetId="1" state="hidden"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H270" i="1" l="1"/>
  <c r="AJ270" i="1"/>
  <c r="AI270" i="1"/>
  <c r="AG270" i="1"/>
  <c r="AF270" i="1"/>
  <c r="AE270" i="1"/>
  <c r="AD270" i="1"/>
  <c r="AC270" i="1"/>
  <c r="AB270" i="1"/>
  <c r="AA270" i="1"/>
  <c r="Z270" i="1"/>
  <c r="Y270" i="1"/>
  <c r="X270" i="1"/>
  <c r="W270" i="1"/>
  <c r="V270" i="1"/>
  <c r="U270" i="1"/>
  <c r="T270" i="1"/>
  <c r="S270" i="1"/>
  <c r="R270" i="1"/>
  <c r="Q270" i="1"/>
  <c r="P270" i="1"/>
  <c r="O270" i="1"/>
  <c r="AH269" i="1"/>
  <c r="AJ269" i="1"/>
  <c r="AI269" i="1"/>
  <c r="AG269" i="1"/>
  <c r="AF269" i="1"/>
  <c r="AE269" i="1"/>
  <c r="AD269" i="1"/>
  <c r="AC269" i="1"/>
  <c r="AB269" i="1"/>
  <c r="AA269" i="1"/>
  <c r="Z269" i="1"/>
  <c r="Y269" i="1"/>
  <c r="X269" i="1"/>
  <c r="W269" i="1"/>
  <c r="V269" i="1"/>
  <c r="U269" i="1"/>
  <c r="T269" i="1"/>
  <c r="S269" i="1"/>
  <c r="R269" i="1"/>
  <c r="Q269" i="1"/>
  <c r="P269" i="1"/>
  <c r="O269" i="1"/>
  <c r="AH268" i="1"/>
  <c r="AJ268" i="1"/>
  <c r="AI268" i="1"/>
  <c r="AG268" i="1"/>
  <c r="AF268" i="1"/>
  <c r="AE268" i="1"/>
  <c r="AD268" i="1"/>
  <c r="AC268" i="1"/>
  <c r="AB268" i="1"/>
  <c r="AA268" i="1"/>
  <c r="Z268" i="1"/>
  <c r="Y268" i="1"/>
  <c r="X268" i="1"/>
  <c r="W268" i="1"/>
  <c r="V268" i="1"/>
  <c r="U268" i="1"/>
  <c r="T268" i="1"/>
  <c r="S268" i="1"/>
  <c r="R268" i="1"/>
  <c r="Q268" i="1"/>
  <c r="P268" i="1"/>
  <c r="O268" i="1"/>
  <c r="AH267" i="1"/>
  <c r="AJ267" i="1"/>
  <c r="AI267" i="1"/>
  <c r="AG267" i="1"/>
  <c r="AF267" i="1"/>
  <c r="AE267" i="1"/>
  <c r="AD267" i="1"/>
  <c r="AC267" i="1"/>
  <c r="AB267" i="1"/>
  <c r="AA267" i="1"/>
  <c r="Z267" i="1"/>
  <c r="Y267" i="1"/>
  <c r="X267" i="1"/>
  <c r="W267" i="1"/>
  <c r="V267" i="1"/>
  <c r="U267" i="1"/>
  <c r="T267" i="1"/>
  <c r="S267" i="1"/>
  <c r="R267" i="1"/>
  <c r="Q267" i="1"/>
  <c r="P267" i="1"/>
  <c r="O267" i="1"/>
  <c r="AH266" i="1"/>
  <c r="AJ266" i="1"/>
  <c r="AI266" i="1"/>
  <c r="AG266" i="1"/>
  <c r="AF266" i="1"/>
  <c r="AE266" i="1"/>
  <c r="AD266" i="1"/>
  <c r="AC266" i="1"/>
  <c r="AB266" i="1"/>
  <c r="AA266" i="1"/>
  <c r="Z266" i="1"/>
  <c r="Y266" i="1"/>
  <c r="X266" i="1"/>
  <c r="W266" i="1"/>
  <c r="V266" i="1"/>
  <c r="U266" i="1"/>
  <c r="T266" i="1"/>
  <c r="S266" i="1"/>
  <c r="R266" i="1"/>
  <c r="Q266" i="1"/>
  <c r="P266" i="1"/>
  <c r="O266" i="1"/>
  <c r="AH265" i="1"/>
  <c r="AJ265" i="1"/>
  <c r="AI265" i="1"/>
  <c r="AG265" i="1"/>
  <c r="AF265" i="1"/>
  <c r="AE265" i="1"/>
  <c r="AD265" i="1"/>
  <c r="AC265" i="1"/>
  <c r="AB265" i="1"/>
  <c r="AA265" i="1"/>
  <c r="Z265" i="1"/>
  <c r="Y265" i="1"/>
  <c r="X265" i="1"/>
  <c r="W265" i="1"/>
  <c r="V265" i="1"/>
  <c r="U265" i="1"/>
  <c r="T265" i="1"/>
  <c r="S265" i="1"/>
  <c r="R265" i="1"/>
  <c r="Q265" i="1"/>
  <c r="P265" i="1"/>
  <c r="O265" i="1"/>
  <c r="AH264" i="1"/>
  <c r="AJ264" i="1"/>
  <c r="AI264" i="1"/>
  <c r="AG264" i="1"/>
  <c r="AF264" i="1"/>
  <c r="AE264" i="1"/>
  <c r="AD264" i="1"/>
  <c r="AC264" i="1"/>
  <c r="AB264" i="1"/>
  <c r="AA264" i="1"/>
  <c r="Z264" i="1"/>
  <c r="Y264" i="1"/>
  <c r="X264" i="1"/>
  <c r="W264" i="1"/>
  <c r="V264" i="1"/>
  <c r="U264" i="1"/>
  <c r="T264" i="1"/>
  <c r="S264" i="1"/>
  <c r="R264" i="1"/>
  <c r="Q264" i="1"/>
  <c r="P264" i="1"/>
  <c r="O264" i="1"/>
  <c r="AH263" i="1"/>
  <c r="AJ263" i="1"/>
  <c r="AI263" i="1"/>
  <c r="AG263" i="1"/>
  <c r="AF263" i="1"/>
  <c r="AE263" i="1"/>
  <c r="AD263" i="1"/>
  <c r="AC263" i="1"/>
  <c r="AB263" i="1"/>
  <c r="AA263" i="1"/>
  <c r="Z263" i="1"/>
  <c r="Y263" i="1"/>
  <c r="X263" i="1"/>
  <c r="W263" i="1"/>
  <c r="V263" i="1"/>
  <c r="U263" i="1"/>
  <c r="T263" i="1"/>
  <c r="S263" i="1"/>
  <c r="R263" i="1"/>
  <c r="Q263" i="1"/>
  <c r="P263" i="1"/>
  <c r="O263" i="1"/>
  <c r="AH262" i="1"/>
  <c r="AJ262" i="1"/>
  <c r="AI262" i="1"/>
  <c r="AG262" i="1"/>
  <c r="AF262" i="1"/>
  <c r="AE262" i="1"/>
  <c r="AD262" i="1"/>
  <c r="AC262" i="1"/>
  <c r="AB262" i="1"/>
  <c r="AA262" i="1"/>
  <c r="Z262" i="1"/>
  <c r="Y262" i="1"/>
  <c r="X262" i="1"/>
  <c r="W262" i="1"/>
  <c r="V262" i="1"/>
  <c r="U262" i="1"/>
  <c r="T262" i="1"/>
  <c r="S262" i="1"/>
  <c r="R262" i="1"/>
  <c r="Q262" i="1"/>
  <c r="P262" i="1"/>
  <c r="O262" i="1"/>
  <c r="AH261" i="1"/>
  <c r="AJ261" i="1"/>
  <c r="AI261" i="1"/>
  <c r="AG261" i="1"/>
  <c r="AF261" i="1"/>
  <c r="AE261" i="1"/>
  <c r="AD261" i="1"/>
  <c r="AC261" i="1"/>
  <c r="AB261" i="1"/>
  <c r="AA261" i="1"/>
  <c r="Z261" i="1"/>
  <c r="Y261" i="1"/>
  <c r="X261" i="1"/>
  <c r="W261" i="1"/>
  <c r="V261" i="1"/>
  <c r="U261" i="1"/>
  <c r="T261" i="1"/>
  <c r="S261" i="1"/>
  <c r="R261" i="1"/>
  <c r="Q261" i="1"/>
  <c r="P261" i="1"/>
  <c r="O261" i="1"/>
  <c r="AH260" i="1"/>
  <c r="AJ260" i="1"/>
  <c r="AI260" i="1"/>
  <c r="AG260" i="1"/>
  <c r="AF260" i="1"/>
  <c r="AE260" i="1"/>
  <c r="AD260" i="1"/>
  <c r="AC260" i="1"/>
  <c r="AB260" i="1"/>
  <c r="AA260" i="1"/>
  <c r="Z260" i="1"/>
  <c r="Y260" i="1"/>
  <c r="X260" i="1"/>
  <c r="W260" i="1"/>
  <c r="V260" i="1"/>
  <c r="U260" i="1"/>
  <c r="T260" i="1"/>
  <c r="S260" i="1"/>
  <c r="R260" i="1"/>
  <c r="Q260" i="1"/>
  <c r="P260" i="1"/>
  <c r="O260" i="1"/>
  <c r="AH259" i="1"/>
  <c r="AJ259" i="1"/>
  <c r="AI259" i="1"/>
  <c r="AG259" i="1"/>
  <c r="AF259" i="1"/>
  <c r="AE259" i="1"/>
  <c r="AD259" i="1"/>
  <c r="AC259" i="1"/>
  <c r="AB259" i="1"/>
  <c r="AA259" i="1"/>
  <c r="Z259" i="1"/>
  <c r="Y259" i="1"/>
  <c r="X259" i="1"/>
  <c r="W259" i="1"/>
  <c r="V259" i="1"/>
  <c r="U259" i="1"/>
  <c r="T259" i="1"/>
  <c r="S259" i="1"/>
  <c r="R259" i="1"/>
  <c r="Q259" i="1"/>
  <c r="P259" i="1"/>
  <c r="O259" i="1"/>
  <c r="AH258" i="1"/>
  <c r="AJ258" i="1"/>
  <c r="AI258" i="1"/>
  <c r="AG258" i="1"/>
  <c r="AF258" i="1"/>
  <c r="AE258" i="1"/>
  <c r="AD258" i="1"/>
  <c r="AC258" i="1"/>
  <c r="AB258" i="1"/>
  <c r="AA258" i="1"/>
  <c r="Z258" i="1"/>
  <c r="Y258" i="1"/>
  <c r="X258" i="1"/>
  <c r="W258" i="1"/>
  <c r="V258" i="1"/>
  <c r="U258" i="1"/>
  <c r="T258" i="1"/>
  <c r="S258" i="1"/>
  <c r="R258" i="1"/>
  <c r="Q258" i="1"/>
  <c r="P258" i="1"/>
  <c r="O258" i="1"/>
  <c r="AH257" i="1"/>
  <c r="AJ257" i="1"/>
  <c r="AI257" i="1"/>
  <c r="AG257" i="1"/>
  <c r="AF257" i="1"/>
  <c r="AE257" i="1"/>
  <c r="AD257" i="1"/>
  <c r="AC257" i="1"/>
  <c r="AB257" i="1"/>
  <c r="AA257" i="1"/>
  <c r="Z257" i="1"/>
  <c r="Y257" i="1"/>
  <c r="X257" i="1"/>
  <c r="W257" i="1"/>
  <c r="V257" i="1"/>
  <c r="U257" i="1"/>
  <c r="T257" i="1"/>
  <c r="S257" i="1"/>
  <c r="R257" i="1"/>
  <c r="Q257" i="1"/>
  <c r="P257" i="1"/>
  <c r="O257" i="1"/>
  <c r="AH256" i="1"/>
  <c r="AJ256" i="1"/>
  <c r="AI256" i="1"/>
  <c r="AG256" i="1"/>
  <c r="AF256" i="1"/>
  <c r="AE256" i="1"/>
  <c r="AD256" i="1"/>
  <c r="AC256" i="1"/>
  <c r="AB256" i="1"/>
  <c r="AA256" i="1"/>
  <c r="Z256" i="1"/>
  <c r="Y256" i="1"/>
  <c r="X256" i="1"/>
  <c r="W256" i="1"/>
  <c r="V256" i="1"/>
  <c r="U256" i="1"/>
  <c r="T256" i="1"/>
  <c r="S256" i="1"/>
  <c r="R256" i="1"/>
  <c r="Q256" i="1"/>
  <c r="P256" i="1"/>
  <c r="O256" i="1"/>
  <c r="AH255" i="1"/>
  <c r="AJ255" i="1"/>
  <c r="AI255" i="1"/>
  <c r="AG255" i="1"/>
  <c r="AF255" i="1"/>
  <c r="AE255" i="1"/>
  <c r="AD255" i="1"/>
  <c r="AC255" i="1"/>
  <c r="AB255" i="1"/>
  <c r="AA255" i="1"/>
  <c r="Z255" i="1"/>
  <c r="Y255" i="1"/>
  <c r="X255" i="1"/>
  <c r="W255" i="1"/>
  <c r="V255" i="1"/>
  <c r="U255" i="1"/>
  <c r="T255" i="1"/>
  <c r="S255" i="1"/>
  <c r="R255" i="1"/>
  <c r="Q255" i="1"/>
  <c r="P255" i="1"/>
  <c r="O255" i="1"/>
  <c r="AH254" i="1"/>
  <c r="AJ254" i="1"/>
  <c r="AI254" i="1"/>
  <c r="AG254" i="1"/>
  <c r="AF254" i="1"/>
  <c r="AE254" i="1"/>
  <c r="AD254" i="1"/>
  <c r="AC254" i="1"/>
  <c r="AB254" i="1"/>
  <c r="AA254" i="1"/>
  <c r="Z254" i="1"/>
  <c r="Y254" i="1"/>
  <c r="X254" i="1"/>
  <c r="W254" i="1"/>
  <c r="V254" i="1"/>
  <c r="U254" i="1"/>
  <c r="T254" i="1"/>
  <c r="S254" i="1"/>
  <c r="R254" i="1"/>
  <c r="Q254" i="1"/>
  <c r="P254" i="1"/>
  <c r="O254" i="1"/>
  <c r="AH253" i="1"/>
  <c r="AJ253" i="1"/>
  <c r="AI253" i="1"/>
  <c r="AG253" i="1"/>
  <c r="AF253" i="1"/>
  <c r="AE253" i="1"/>
  <c r="AD253" i="1"/>
  <c r="AC253" i="1"/>
  <c r="AB253" i="1"/>
  <c r="AA253" i="1"/>
  <c r="Z253" i="1"/>
  <c r="Y253" i="1"/>
  <c r="X253" i="1"/>
  <c r="W253" i="1"/>
  <c r="V253" i="1"/>
  <c r="U253" i="1"/>
  <c r="T253" i="1"/>
  <c r="S253" i="1"/>
  <c r="R253" i="1"/>
  <c r="Q253" i="1"/>
  <c r="P253" i="1"/>
  <c r="O253" i="1"/>
  <c r="AH252" i="1"/>
  <c r="AJ252" i="1"/>
  <c r="AI252" i="1"/>
  <c r="AG252" i="1"/>
  <c r="AF252" i="1"/>
  <c r="AE252" i="1"/>
  <c r="AD252" i="1"/>
  <c r="AC252" i="1"/>
  <c r="AB252" i="1"/>
  <c r="AA252" i="1"/>
  <c r="Z252" i="1"/>
  <c r="Y252" i="1"/>
  <c r="X252" i="1"/>
  <c r="W252" i="1"/>
  <c r="V252" i="1"/>
  <c r="U252" i="1"/>
  <c r="T252" i="1"/>
  <c r="S252" i="1"/>
  <c r="R252" i="1"/>
  <c r="Q252" i="1"/>
  <c r="P252" i="1"/>
  <c r="O252" i="1"/>
  <c r="AH251" i="1"/>
  <c r="AJ251" i="1"/>
  <c r="AI251" i="1"/>
  <c r="AG251" i="1"/>
  <c r="AF251" i="1"/>
  <c r="AE251" i="1"/>
  <c r="AD251" i="1"/>
  <c r="AC251" i="1"/>
  <c r="AB251" i="1"/>
  <c r="AA251" i="1"/>
  <c r="Z251" i="1"/>
  <c r="Y251" i="1"/>
  <c r="X251" i="1"/>
  <c r="W251" i="1"/>
  <c r="V251" i="1"/>
  <c r="U251" i="1"/>
  <c r="T251" i="1"/>
  <c r="S251" i="1"/>
  <c r="R251" i="1"/>
  <c r="Q251" i="1"/>
  <c r="P251" i="1"/>
  <c r="O251" i="1"/>
  <c r="AH250" i="1"/>
  <c r="AJ250" i="1"/>
  <c r="AI250" i="1"/>
  <c r="AG250" i="1"/>
  <c r="AF250" i="1"/>
  <c r="AE250" i="1"/>
  <c r="AD250" i="1"/>
  <c r="AC250" i="1"/>
  <c r="AB250" i="1"/>
  <c r="AA250" i="1"/>
  <c r="Z250" i="1"/>
  <c r="Y250" i="1"/>
  <c r="X250" i="1"/>
  <c r="W250" i="1"/>
  <c r="V250" i="1"/>
  <c r="U250" i="1"/>
  <c r="T250" i="1"/>
  <c r="S250" i="1"/>
  <c r="R250" i="1"/>
  <c r="Q250" i="1"/>
  <c r="P250" i="1"/>
  <c r="O250" i="1"/>
  <c r="AH249" i="1"/>
  <c r="AJ249" i="1"/>
  <c r="AI249" i="1"/>
  <c r="AG249" i="1"/>
  <c r="AF249" i="1"/>
  <c r="AE249" i="1"/>
  <c r="AD249" i="1"/>
  <c r="AC249" i="1"/>
  <c r="AB249" i="1"/>
  <c r="AA249" i="1"/>
  <c r="Z249" i="1"/>
  <c r="Y249" i="1"/>
  <c r="X249" i="1"/>
  <c r="W249" i="1"/>
  <c r="V249" i="1"/>
  <c r="U249" i="1"/>
  <c r="T249" i="1"/>
  <c r="S249" i="1"/>
  <c r="R249" i="1"/>
  <c r="Q249" i="1"/>
  <c r="P249" i="1"/>
  <c r="O249" i="1"/>
  <c r="AH248" i="1"/>
  <c r="AJ248" i="1"/>
  <c r="AI248" i="1"/>
  <c r="AG248" i="1"/>
  <c r="AF248" i="1"/>
  <c r="AE248" i="1"/>
  <c r="AD248" i="1"/>
  <c r="AC248" i="1"/>
  <c r="AB248" i="1"/>
  <c r="AA248" i="1"/>
  <c r="Z248" i="1"/>
  <c r="Y248" i="1"/>
  <c r="X248" i="1"/>
  <c r="W248" i="1"/>
  <c r="V248" i="1"/>
  <c r="U248" i="1"/>
  <c r="T248" i="1"/>
  <c r="S248" i="1"/>
  <c r="R248" i="1"/>
  <c r="Q248" i="1"/>
  <c r="P248" i="1"/>
  <c r="O248" i="1"/>
  <c r="AH247" i="1"/>
  <c r="AJ247" i="1"/>
  <c r="AI247" i="1"/>
  <c r="AG247" i="1"/>
  <c r="AF247" i="1"/>
  <c r="AE247" i="1"/>
  <c r="AD247" i="1"/>
  <c r="AC247" i="1"/>
  <c r="AB247" i="1"/>
  <c r="AA247" i="1"/>
  <c r="Z247" i="1"/>
  <c r="Y247" i="1"/>
  <c r="X247" i="1"/>
  <c r="W247" i="1"/>
  <c r="V247" i="1"/>
  <c r="U247" i="1"/>
  <c r="T247" i="1"/>
  <c r="S247" i="1"/>
  <c r="R247" i="1"/>
  <c r="Q247" i="1"/>
  <c r="P247" i="1"/>
  <c r="O247" i="1"/>
  <c r="AH246" i="1"/>
  <c r="AJ246" i="1"/>
  <c r="AI246" i="1"/>
  <c r="AG246" i="1"/>
  <c r="AF246" i="1"/>
  <c r="AE246" i="1"/>
  <c r="AD246" i="1"/>
  <c r="AC246" i="1"/>
  <c r="AB246" i="1"/>
  <c r="AA246" i="1"/>
  <c r="Z246" i="1"/>
  <c r="Y246" i="1"/>
  <c r="X246" i="1"/>
  <c r="W246" i="1"/>
  <c r="V246" i="1"/>
  <c r="U246" i="1"/>
  <c r="T246" i="1"/>
  <c r="S246" i="1"/>
  <c r="R246" i="1"/>
  <c r="Q246" i="1"/>
  <c r="P246" i="1"/>
  <c r="O246" i="1"/>
  <c r="AH245" i="1"/>
  <c r="AJ245" i="1"/>
  <c r="AI245" i="1"/>
  <c r="AG245" i="1"/>
  <c r="AF245" i="1"/>
  <c r="AE245" i="1"/>
  <c r="AD245" i="1"/>
  <c r="AC245" i="1"/>
  <c r="AB245" i="1"/>
  <c r="AA245" i="1"/>
  <c r="Z245" i="1"/>
  <c r="Y245" i="1"/>
  <c r="X245" i="1"/>
  <c r="W245" i="1"/>
  <c r="V245" i="1"/>
  <c r="U245" i="1"/>
  <c r="T245" i="1"/>
  <c r="S245" i="1"/>
  <c r="R245" i="1"/>
  <c r="Q245" i="1"/>
  <c r="P245" i="1"/>
  <c r="O245" i="1"/>
  <c r="AH244" i="1"/>
  <c r="AJ244" i="1"/>
  <c r="AI244" i="1"/>
  <c r="AG244" i="1"/>
  <c r="AF244" i="1"/>
  <c r="AE244" i="1"/>
  <c r="AD244" i="1"/>
  <c r="AC244" i="1"/>
  <c r="AB244" i="1"/>
  <c r="AA244" i="1"/>
  <c r="Z244" i="1"/>
  <c r="Y244" i="1"/>
  <c r="X244" i="1"/>
  <c r="W244" i="1"/>
  <c r="V244" i="1"/>
  <c r="U244" i="1"/>
  <c r="T244" i="1"/>
  <c r="S244" i="1"/>
  <c r="R244" i="1"/>
  <c r="Q244" i="1"/>
  <c r="P244" i="1"/>
  <c r="O244" i="1"/>
  <c r="AH243" i="1"/>
  <c r="AJ243" i="1"/>
  <c r="AI243" i="1"/>
  <c r="AG243" i="1"/>
  <c r="AF243" i="1"/>
  <c r="AE243" i="1"/>
  <c r="AD243" i="1"/>
  <c r="AC243" i="1"/>
  <c r="AB243" i="1"/>
  <c r="AA243" i="1"/>
  <c r="Z243" i="1"/>
  <c r="Y243" i="1"/>
  <c r="X243" i="1"/>
  <c r="W243" i="1"/>
  <c r="V243" i="1"/>
  <c r="U243" i="1"/>
  <c r="T243" i="1"/>
  <c r="S243" i="1"/>
  <c r="R243" i="1"/>
  <c r="Q243" i="1"/>
  <c r="P243" i="1"/>
  <c r="O243" i="1"/>
  <c r="AH242" i="1"/>
  <c r="AJ242" i="1"/>
  <c r="AI242" i="1"/>
  <c r="AG242" i="1"/>
  <c r="AF242" i="1"/>
  <c r="AE242" i="1"/>
  <c r="AD242" i="1"/>
  <c r="AC242" i="1"/>
  <c r="AB242" i="1"/>
  <c r="AA242" i="1"/>
  <c r="Z242" i="1"/>
  <c r="Y242" i="1"/>
  <c r="X242" i="1"/>
  <c r="W242" i="1"/>
  <c r="V242" i="1"/>
  <c r="U242" i="1"/>
  <c r="T242" i="1"/>
  <c r="S242" i="1"/>
  <c r="R242" i="1"/>
  <c r="Q242" i="1"/>
  <c r="P242" i="1"/>
  <c r="O242" i="1"/>
  <c r="AH241" i="1"/>
  <c r="AJ241" i="1"/>
  <c r="AI241" i="1"/>
  <c r="AG241" i="1"/>
  <c r="AF241" i="1"/>
  <c r="AE241" i="1"/>
  <c r="AD241" i="1"/>
  <c r="AC241" i="1"/>
  <c r="AB241" i="1"/>
  <c r="AA241" i="1"/>
  <c r="Z241" i="1"/>
  <c r="Y241" i="1"/>
  <c r="X241" i="1"/>
  <c r="W241" i="1"/>
  <c r="V241" i="1"/>
  <c r="U241" i="1"/>
  <c r="T241" i="1"/>
  <c r="S241" i="1"/>
  <c r="R241" i="1"/>
  <c r="Q241" i="1"/>
  <c r="P241" i="1"/>
  <c r="O241" i="1"/>
  <c r="AH240" i="1"/>
  <c r="AJ240" i="1"/>
  <c r="AI240" i="1"/>
  <c r="AG240" i="1"/>
  <c r="AF240" i="1"/>
  <c r="AE240" i="1"/>
  <c r="AD240" i="1"/>
  <c r="AC240" i="1"/>
  <c r="AB240" i="1"/>
  <c r="AA240" i="1"/>
  <c r="Z240" i="1"/>
  <c r="Y240" i="1"/>
  <c r="X240" i="1"/>
  <c r="W240" i="1"/>
  <c r="V240" i="1"/>
  <c r="U240" i="1"/>
  <c r="T240" i="1"/>
  <c r="S240" i="1"/>
  <c r="R240" i="1"/>
  <c r="Q240" i="1"/>
  <c r="P240" i="1"/>
  <c r="O240" i="1"/>
  <c r="AH239" i="1"/>
  <c r="AJ239" i="1"/>
  <c r="AI239" i="1"/>
  <c r="AG239" i="1"/>
  <c r="AF239" i="1"/>
  <c r="AE239" i="1"/>
  <c r="AD239" i="1"/>
  <c r="AC239" i="1"/>
  <c r="AB239" i="1"/>
  <c r="AA239" i="1"/>
  <c r="Z239" i="1"/>
  <c r="Y239" i="1"/>
  <c r="X239" i="1"/>
  <c r="W239" i="1"/>
  <c r="V239" i="1"/>
  <c r="U239" i="1"/>
  <c r="T239" i="1"/>
  <c r="S239" i="1"/>
  <c r="R239" i="1"/>
  <c r="Q239" i="1"/>
  <c r="P239" i="1"/>
  <c r="O239" i="1"/>
  <c r="AH238" i="1"/>
  <c r="AJ238" i="1"/>
  <c r="AI238" i="1"/>
  <c r="AG238" i="1"/>
  <c r="AF238" i="1"/>
  <c r="AE238" i="1"/>
  <c r="AD238" i="1"/>
  <c r="AC238" i="1"/>
  <c r="AB238" i="1"/>
  <c r="AA238" i="1"/>
  <c r="Z238" i="1"/>
  <c r="Y238" i="1"/>
  <c r="X238" i="1"/>
  <c r="W238" i="1"/>
  <c r="V238" i="1"/>
  <c r="U238" i="1"/>
  <c r="T238" i="1"/>
  <c r="S238" i="1"/>
  <c r="R238" i="1"/>
  <c r="Q238" i="1"/>
  <c r="P238" i="1"/>
  <c r="O238" i="1"/>
  <c r="AH237" i="1"/>
  <c r="AJ237" i="1"/>
  <c r="AI237" i="1"/>
  <c r="AG237" i="1"/>
  <c r="AF237" i="1"/>
  <c r="AE237" i="1"/>
  <c r="AD237" i="1"/>
  <c r="AC237" i="1"/>
  <c r="AB237" i="1"/>
  <c r="AA237" i="1"/>
  <c r="Z237" i="1"/>
  <c r="Y237" i="1"/>
  <c r="X237" i="1"/>
  <c r="W237" i="1"/>
  <c r="V237" i="1"/>
  <c r="U237" i="1"/>
  <c r="T237" i="1"/>
  <c r="S237" i="1"/>
  <c r="R237" i="1"/>
  <c r="Q237" i="1"/>
  <c r="P237" i="1"/>
  <c r="O237" i="1"/>
  <c r="AH236" i="1"/>
  <c r="AJ236" i="1"/>
  <c r="AI236" i="1"/>
  <c r="AG236" i="1"/>
  <c r="AF236" i="1"/>
  <c r="AE236" i="1"/>
  <c r="AD236" i="1"/>
  <c r="AC236" i="1"/>
  <c r="AB236" i="1"/>
  <c r="AA236" i="1"/>
  <c r="Z236" i="1"/>
  <c r="Y236" i="1"/>
  <c r="X236" i="1"/>
  <c r="W236" i="1"/>
  <c r="V236" i="1"/>
  <c r="U236" i="1"/>
  <c r="T236" i="1"/>
  <c r="S236" i="1"/>
  <c r="R236" i="1"/>
  <c r="Q236" i="1"/>
  <c r="P236" i="1"/>
  <c r="O236" i="1"/>
  <c r="AH235" i="1"/>
  <c r="AJ235" i="1"/>
  <c r="AI235" i="1"/>
  <c r="AG235" i="1"/>
  <c r="AF235" i="1"/>
  <c r="AE235" i="1"/>
  <c r="AD235" i="1"/>
  <c r="AC235" i="1"/>
  <c r="AB235" i="1"/>
  <c r="AA235" i="1"/>
  <c r="Z235" i="1"/>
  <c r="Y235" i="1"/>
  <c r="X235" i="1"/>
  <c r="W235" i="1"/>
  <c r="V235" i="1"/>
  <c r="U235" i="1"/>
  <c r="T235" i="1"/>
  <c r="S235" i="1"/>
  <c r="R235" i="1"/>
  <c r="Q235" i="1"/>
  <c r="P235" i="1"/>
  <c r="O235" i="1"/>
  <c r="AH234" i="1"/>
  <c r="AJ234" i="1"/>
  <c r="AI234" i="1"/>
  <c r="AG234" i="1"/>
  <c r="AF234" i="1"/>
  <c r="AE234" i="1"/>
  <c r="AD234" i="1"/>
  <c r="AC234" i="1"/>
  <c r="AB234" i="1"/>
  <c r="AA234" i="1"/>
  <c r="Z234" i="1"/>
  <c r="Y234" i="1"/>
  <c r="X234" i="1"/>
  <c r="W234" i="1"/>
  <c r="V234" i="1"/>
  <c r="U234" i="1"/>
  <c r="T234" i="1"/>
  <c r="S234" i="1"/>
  <c r="R234" i="1"/>
  <c r="Q234" i="1"/>
  <c r="P234" i="1"/>
  <c r="O234" i="1"/>
  <c r="AH233" i="1"/>
  <c r="AJ233" i="1"/>
  <c r="AI233" i="1"/>
  <c r="AG233" i="1"/>
  <c r="AF233" i="1"/>
  <c r="AE233" i="1"/>
  <c r="AD233" i="1"/>
  <c r="AC233" i="1"/>
  <c r="AB233" i="1"/>
  <c r="AA233" i="1"/>
  <c r="Z233" i="1"/>
  <c r="Y233" i="1"/>
  <c r="X233" i="1"/>
  <c r="W233" i="1"/>
  <c r="V233" i="1"/>
  <c r="U233" i="1"/>
  <c r="T233" i="1"/>
  <c r="S233" i="1"/>
  <c r="R233" i="1"/>
  <c r="Q233" i="1"/>
  <c r="P233" i="1"/>
  <c r="O233" i="1"/>
  <c r="AH232" i="1"/>
  <c r="AJ232" i="1"/>
  <c r="AI232" i="1"/>
  <c r="AG232" i="1"/>
  <c r="AF232" i="1"/>
  <c r="AE232" i="1"/>
  <c r="AD232" i="1"/>
  <c r="AC232" i="1"/>
  <c r="AB232" i="1"/>
  <c r="AA232" i="1"/>
  <c r="Z232" i="1"/>
  <c r="Y232" i="1"/>
  <c r="X232" i="1"/>
  <c r="W232" i="1"/>
  <c r="V232" i="1"/>
  <c r="U232" i="1"/>
  <c r="T232" i="1"/>
  <c r="S232" i="1"/>
  <c r="R232" i="1"/>
  <c r="Q232" i="1"/>
  <c r="P232" i="1"/>
  <c r="O232" i="1"/>
  <c r="AH231" i="1"/>
  <c r="AJ231" i="1"/>
  <c r="AI231" i="1"/>
  <c r="AG231" i="1"/>
  <c r="AF231" i="1"/>
  <c r="AE231" i="1"/>
  <c r="AD231" i="1"/>
  <c r="AC231" i="1"/>
  <c r="AB231" i="1"/>
  <c r="AA231" i="1"/>
  <c r="Z231" i="1"/>
  <c r="Y231" i="1"/>
  <c r="X231" i="1"/>
  <c r="W231" i="1"/>
  <c r="V231" i="1"/>
  <c r="U231" i="1"/>
  <c r="T231" i="1"/>
  <c r="S231" i="1"/>
  <c r="R231" i="1"/>
  <c r="Q231" i="1"/>
  <c r="P231" i="1"/>
  <c r="O231" i="1"/>
  <c r="AH230" i="1"/>
  <c r="AJ230" i="1"/>
  <c r="AI230" i="1"/>
  <c r="AG230" i="1"/>
  <c r="AF230" i="1"/>
  <c r="AE230" i="1"/>
  <c r="AD230" i="1"/>
  <c r="AC230" i="1"/>
  <c r="AB230" i="1"/>
  <c r="AA230" i="1"/>
  <c r="Z230" i="1"/>
  <c r="Y230" i="1"/>
  <c r="X230" i="1"/>
  <c r="W230" i="1"/>
  <c r="V230" i="1"/>
  <c r="U230" i="1"/>
  <c r="T230" i="1"/>
  <c r="S230" i="1"/>
  <c r="R230" i="1"/>
  <c r="Q230" i="1"/>
  <c r="P230" i="1"/>
  <c r="O230" i="1"/>
  <c r="AH229" i="1"/>
  <c r="AJ229" i="1"/>
  <c r="AI229" i="1"/>
  <c r="AG229" i="1"/>
  <c r="AF229" i="1"/>
  <c r="AE229" i="1"/>
  <c r="AD229" i="1"/>
  <c r="AC229" i="1"/>
  <c r="AB229" i="1"/>
  <c r="AA229" i="1"/>
  <c r="Z229" i="1"/>
  <c r="Y229" i="1"/>
  <c r="X229" i="1"/>
  <c r="W229" i="1"/>
  <c r="V229" i="1"/>
  <c r="U229" i="1"/>
  <c r="T229" i="1"/>
  <c r="S229" i="1"/>
  <c r="R229" i="1"/>
  <c r="Q229" i="1"/>
  <c r="P229" i="1"/>
  <c r="O229" i="1"/>
  <c r="AH228" i="1"/>
  <c r="AJ228" i="1"/>
  <c r="AI228" i="1"/>
  <c r="AG228" i="1"/>
  <c r="AF228" i="1"/>
  <c r="AE228" i="1"/>
  <c r="AD228" i="1"/>
  <c r="AC228" i="1"/>
  <c r="AB228" i="1"/>
  <c r="AA228" i="1"/>
  <c r="Z228" i="1"/>
  <c r="Y228" i="1"/>
  <c r="X228" i="1"/>
  <c r="W228" i="1"/>
  <c r="V228" i="1"/>
  <c r="U228" i="1"/>
  <c r="T228" i="1"/>
  <c r="S228" i="1"/>
  <c r="R228" i="1"/>
  <c r="Q228" i="1"/>
  <c r="P228" i="1"/>
  <c r="O228" i="1"/>
  <c r="AH227" i="1"/>
  <c r="AJ227" i="1"/>
  <c r="AI227" i="1"/>
  <c r="AG227" i="1"/>
  <c r="AF227" i="1"/>
  <c r="AE227" i="1"/>
  <c r="AD227" i="1"/>
  <c r="AC227" i="1"/>
  <c r="AB227" i="1"/>
  <c r="AA227" i="1"/>
  <c r="Z227" i="1"/>
  <c r="Y227" i="1"/>
  <c r="X227" i="1"/>
  <c r="W227" i="1"/>
  <c r="V227" i="1"/>
  <c r="U227" i="1"/>
  <c r="T227" i="1"/>
  <c r="S227" i="1"/>
  <c r="R227" i="1"/>
  <c r="Q227" i="1"/>
  <c r="P227" i="1"/>
  <c r="O227" i="1"/>
  <c r="AH226" i="1"/>
  <c r="AJ226" i="1"/>
  <c r="AI226" i="1"/>
  <c r="AG226" i="1"/>
  <c r="AF226" i="1"/>
  <c r="AE226" i="1"/>
  <c r="AD226" i="1"/>
  <c r="AC226" i="1"/>
  <c r="AB226" i="1"/>
  <c r="AA226" i="1"/>
  <c r="Z226" i="1"/>
  <c r="Y226" i="1"/>
  <c r="X226" i="1"/>
  <c r="W226" i="1"/>
  <c r="V226" i="1"/>
  <c r="U226" i="1"/>
  <c r="T226" i="1"/>
  <c r="S226" i="1"/>
  <c r="R226" i="1"/>
  <c r="Q226" i="1"/>
  <c r="P226" i="1"/>
  <c r="O226" i="1"/>
  <c r="AH225" i="1"/>
  <c r="AJ225" i="1"/>
  <c r="AI225" i="1"/>
  <c r="AG225" i="1"/>
  <c r="AF225" i="1"/>
  <c r="AE225" i="1"/>
  <c r="AD225" i="1"/>
  <c r="AC225" i="1"/>
  <c r="AB225" i="1"/>
  <c r="AA225" i="1"/>
  <c r="Z225" i="1"/>
  <c r="Y225" i="1"/>
  <c r="X225" i="1"/>
  <c r="W225" i="1"/>
  <c r="V225" i="1"/>
  <c r="U225" i="1"/>
  <c r="T225" i="1"/>
  <c r="S225" i="1"/>
  <c r="R225" i="1"/>
  <c r="Q225" i="1"/>
  <c r="P225" i="1"/>
  <c r="O225" i="1"/>
  <c r="AH224" i="1"/>
  <c r="AJ224" i="1"/>
  <c r="AI224" i="1"/>
  <c r="AG224" i="1"/>
  <c r="AF224" i="1"/>
  <c r="AE224" i="1"/>
  <c r="AD224" i="1"/>
  <c r="AC224" i="1"/>
  <c r="AB224" i="1"/>
  <c r="AA224" i="1"/>
  <c r="Z224" i="1"/>
  <c r="Y224" i="1"/>
  <c r="X224" i="1"/>
  <c r="W224" i="1"/>
  <c r="V224" i="1"/>
  <c r="U224" i="1"/>
  <c r="T224" i="1"/>
  <c r="S224" i="1"/>
  <c r="R224" i="1"/>
  <c r="Q224" i="1"/>
  <c r="P224" i="1"/>
  <c r="O224" i="1"/>
  <c r="AH223" i="1"/>
  <c r="AJ223" i="1"/>
  <c r="AI223" i="1"/>
  <c r="AG223" i="1"/>
  <c r="AF223" i="1"/>
  <c r="AE223" i="1"/>
  <c r="AD223" i="1"/>
  <c r="AC223" i="1"/>
  <c r="AB223" i="1"/>
  <c r="AA223" i="1"/>
  <c r="Z223" i="1"/>
  <c r="Y223" i="1"/>
  <c r="X223" i="1"/>
  <c r="W223" i="1"/>
  <c r="V223" i="1"/>
  <c r="U223" i="1"/>
  <c r="T223" i="1"/>
  <c r="S223" i="1"/>
  <c r="R223" i="1"/>
  <c r="Q223" i="1"/>
  <c r="P223" i="1"/>
  <c r="O223" i="1"/>
  <c r="AH222" i="1"/>
  <c r="AJ222" i="1"/>
  <c r="AI222" i="1"/>
  <c r="AG222" i="1"/>
  <c r="AF222" i="1"/>
  <c r="AE222" i="1"/>
  <c r="AD222" i="1"/>
  <c r="AC222" i="1"/>
  <c r="AB222" i="1"/>
  <c r="AA222" i="1"/>
  <c r="Z222" i="1"/>
  <c r="Y222" i="1"/>
  <c r="X222" i="1"/>
  <c r="W222" i="1"/>
  <c r="V222" i="1"/>
  <c r="U222" i="1"/>
  <c r="T222" i="1"/>
  <c r="S222" i="1"/>
  <c r="R222" i="1"/>
  <c r="Q222" i="1"/>
  <c r="P222" i="1"/>
  <c r="O222" i="1"/>
  <c r="AH221" i="1"/>
  <c r="AJ221" i="1"/>
  <c r="AI221" i="1"/>
  <c r="AG221" i="1"/>
  <c r="AF221" i="1"/>
  <c r="AE221" i="1"/>
  <c r="AD221" i="1"/>
  <c r="AC221" i="1"/>
  <c r="AB221" i="1"/>
  <c r="AA221" i="1"/>
  <c r="Z221" i="1"/>
  <c r="Y221" i="1"/>
  <c r="X221" i="1"/>
  <c r="W221" i="1"/>
  <c r="V221" i="1"/>
  <c r="U221" i="1"/>
  <c r="T221" i="1"/>
  <c r="S221" i="1"/>
  <c r="R221" i="1"/>
  <c r="Q221" i="1"/>
  <c r="P221" i="1"/>
  <c r="O221" i="1"/>
  <c r="AH220" i="1"/>
  <c r="AJ220" i="1"/>
  <c r="AI220" i="1"/>
  <c r="AG220" i="1"/>
  <c r="AF220" i="1"/>
  <c r="AE220" i="1"/>
  <c r="AD220" i="1"/>
  <c r="AC220" i="1"/>
  <c r="AB220" i="1"/>
  <c r="AA220" i="1"/>
  <c r="Z220" i="1"/>
  <c r="Y220" i="1"/>
  <c r="X220" i="1"/>
  <c r="W220" i="1"/>
  <c r="V220" i="1"/>
  <c r="U220" i="1"/>
  <c r="T220" i="1"/>
  <c r="S220" i="1"/>
  <c r="R220" i="1"/>
  <c r="Q220" i="1"/>
  <c r="P220" i="1"/>
  <c r="O220" i="1"/>
  <c r="AH219" i="1"/>
  <c r="AJ219" i="1"/>
  <c r="AI219" i="1"/>
  <c r="AG219" i="1"/>
  <c r="AF219" i="1"/>
  <c r="AE219" i="1"/>
  <c r="AD219" i="1"/>
  <c r="AC219" i="1"/>
  <c r="AB219" i="1"/>
  <c r="AA219" i="1"/>
  <c r="Z219" i="1"/>
  <c r="Y219" i="1"/>
  <c r="X219" i="1"/>
  <c r="W219" i="1"/>
  <c r="V219" i="1"/>
  <c r="U219" i="1"/>
  <c r="T219" i="1"/>
  <c r="S219" i="1"/>
  <c r="R219" i="1"/>
  <c r="Q219" i="1"/>
  <c r="P219" i="1"/>
  <c r="O219" i="1"/>
  <c r="AH218" i="1"/>
  <c r="AJ218" i="1"/>
  <c r="AI218" i="1"/>
  <c r="AG218" i="1"/>
  <c r="AF218" i="1"/>
  <c r="AE218" i="1"/>
  <c r="AD218" i="1"/>
  <c r="AC218" i="1"/>
  <c r="AB218" i="1"/>
  <c r="AA218" i="1"/>
  <c r="Z218" i="1"/>
  <c r="Y218" i="1"/>
  <c r="X218" i="1"/>
  <c r="W218" i="1"/>
  <c r="V218" i="1"/>
  <c r="U218" i="1"/>
  <c r="T218" i="1"/>
  <c r="S218" i="1"/>
  <c r="R218" i="1"/>
  <c r="Q218" i="1"/>
  <c r="P218" i="1"/>
  <c r="O218" i="1"/>
  <c r="AH217" i="1"/>
  <c r="AJ217" i="1"/>
  <c r="AI217" i="1"/>
  <c r="AG217" i="1"/>
  <c r="AF217" i="1"/>
  <c r="AE217" i="1"/>
  <c r="AD217" i="1"/>
  <c r="AC217" i="1"/>
  <c r="AB217" i="1"/>
  <c r="AA217" i="1"/>
  <c r="Z217" i="1"/>
  <c r="Y217" i="1"/>
  <c r="X217" i="1"/>
  <c r="W217" i="1"/>
  <c r="V217" i="1"/>
  <c r="U217" i="1"/>
  <c r="T217" i="1"/>
  <c r="S217" i="1"/>
  <c r="R217" i="1"/>
  <c r="Q217" i="1"/>
  <c r="P217" i="1"/>
  <c r="O217" i="1"/>
  <c r="AH216" i="1"/>
  <c r="AJ216" i="1"/>
  <c r="AI216" i="1"/>
  <c r="AG216" i="1"/>
  <c r="AF216" i="1"/>
  <c r="AE216" i="1"/>
  <c r="AD216" i="1"/>
  <c r="AC216" i="1"/>
  <c r="AB216" i="1"/>
  <c r="AA216" i="1"/>
  <c r="Z216" i="1"/>
  <c r="Y216" i="1"/>
  <c r="X216" i="1"/>
  <c r="W216" i="1"/>
  <c r="V216" i="1"/>
  <c r="U216" i="1"/>
  <c r="T216" i="1"/>
  <c r="S216" i="1"/>
  <c r="R216" i="1"/>
  <c r="Q216" i="1"/>
  <c r="P216" i="1"/>
  <c r="O216" i="1"/>
  <c r="AH215" i="1"/>
  <c r="AJ215" i="1"/>
  <c r="AI215" i="1"/>
  <c r="AG215" i="1"/>
  <c r="AF215" i="1"/>
  <c r="AE215" i="1"/>
  <c r="AD215" i="1"/>
  <c r="AC215" i="1"/>
  <c r="AB215" i="1"/>
  <c r="AA215" i="1"/>
  <c r="Z215" i="1"/>
  <c r="Y215" i="1"/>
  <c r="X215" i="1"/>
  <c r="W215" i="1"/>
  <c r="V215" i="1"/>
  <c r="U215" i="1"/>
  <c r="T215" i="1"/>
  <c r="S215" i="1"/>
  <c r="R215" i="1"/>
  <c r="Q215" i="1"/>
  <c r="P215" i="1"/>
  <c r="O215" i="1"/>
  <c r="AH214" i="1"/>
  <c r="AJ214" i="1"/>
  <c r="AI214" i="1"/>
  <c r="AG214" i="1"/>
  <c r="AF214" i="1"/>
  <c r="AE214" i="1"/>
  <c r="AD214" i="1"/>
  <c r="AC214" i="1"/>
  <c r="AB214" i="1"/>
  <c r="AA214" i="1"/>
  <c r="Z214" i="1"/>
  <c r="Y214" i="1"/>
  <c r="X214" i="1"/>
  <c r="W214" i="1"/>
  <c r="V214" i="1"/>
  <c r="U214" i="1"/>
  <c r="T214" i="1"/>
  <c r="S214" i="1"/>
  <c r="R214" i="1"/>
  <c r="Q214" i="1"/>
  <c r="P214" i="1"/>
  <c r="O214" i="1"/>
  <c r="AH213" i="1"/>
  <c r="AJ213" i="1"/>
  <c r="AI213" i="1"/>
  <c r="AG213" i="1"/>
  <c r="AF213" i="1"/>
  <c r="AE213" i="1"/>
  <c r="AD213" i="1"/>
  <c r="AC213" i="1"/>
  <c r="AB213" i="1"/>
  <c r="AA213" i="1"/>
  <c r="Z213" i="1"/>
  <c r="Y213" i="1"/>
  <c r="X213" i="1"/>
  <c r="W213" i="1"/>
  <c r="V213" i="1"/>
  <c r="U213" i="1"/>
  <c r="T213" i="1"/>
  <c r="S213" i="1"/>
  <c r="R213" i="1"/>
  <c r="Q213" i="1"/>
  <c r="P213" i="1"/>
  <c r="O213" i="1"/>
  <c r="AH212" i="1"/>
  <c r="AJ212" i="1"/>
  <c r="AI212" i="1"/>
  <c r="AG212" i="1"/>
  <c r="AF212" i="1"/>
  <c r="AE212" i="1"/>
  <c r="AD212" i="1"/>
  <c r="AC212" i="1"/>
  <c r="AB212" i="1"/>
  <c r="AA212" i="1"/>
  <c r="Z212" i="1"/>
  <c r="Y212" i="1"/>
  <c r="X212" i="1"/>
  <c r="W212" i="1"/>
  <c r="V212" i="1"/>
  <c r="U212" i="1"/>
  <c r="T212" i="1"/>
  <c r="S212" i="1"/>
  <c r="R212" i="1"/>
  <c r="Q212" i="1"/>
  <c r="P212" i="1"/>
  <c r="O212" i="1"/>
  <c r="AH211" i="1"/>
  <c r="AJ211" i="1"/>
  <c r="AI211" i="1"/>
  <c r="AG211" i="1"/>
  <c r="AF211" i="1"/>
  <c r="AE211" i="1"/>
  <c r="AD211" i="1"/>
  <c r="AC211" i="1"/>
  <c r="AB211" i="1"/>
  <c r="AA211" i="1"/>
  <c r="Z211" i="1"/>
  <c r="Y211" i="1"/>
  <c r="X211" i="1"/>
  <c r="W211" i="1"/>
  <c r="V211" i="1"/>
  <c r="U211" i="1"/>
  <c r="T211" i="1"/>
  <c r="S211" i="1"/>
  <c r="R211" i="1"/>
  <c r="Q211" i="1"/>
  <c r="P211" i="1"/>
  <c r="O211" i="1"/>
  <c r="AH210" i="1"/>
  <c r="AJ210" i="1"/>
  <c r="AI210" i="1"/>
  <c r="AG210" i="1"/>
  <c r="AF210" i="1"/>
  <c r="AE210" i="1"/>
  <c r="AD210" i="1"/>
  <c r="AC210" i="1"/>
  <c r="AB210" i="1"/>
  <c r="AA210" i="1"/>
  <c r="Z210" i="1"/>
  <c r="Y210" i="1"/>
  <c r="X210" i="1"/>
  <c r="W210" i="1"/>
  <c r="V210" i="1"/>
  <c r="U210" i="1"/>
  <c r="T210" i="1"/>
  <c r="S210" i="1"/>
  <c r="R210" i="1"/>
  <c r="Q210" i="1"/>
  <c r="P210" i="1"/>
  <c r="O210" i="1"/>
  <c r="AH209" i="1"/>
  <c r="AJ209" i="1"/>
  <c r="AI209" i="1"/>
  <c r="AG209" i="1"/>
  <c r="AF209" i="1"/>
  <c r="AE209" i="1"/>
  <c r="AD209" i="1"/>
  <c r="AC209" i="1"/>
  <c r="AB209" i="1"/>
  <c r="AA209" i="1"/>
  <c r="Z209" i="1"/>
  <c r="Y209" i="1"/>
  <c r="X209" i="1"/>
  <c r="W209" i="1"/>
  <c r="V209" i="1"/>
  <c r="U209" i="1"/>
  <c r="T209" i="1"/>
  <c r="S209" i="1"/>
  <c r="R209" i="1"/>
  <c r="Q209" i="1"/>
  <c r="P209" i="1"/>
  <c r="O209" i="1"/>
  <c r="AH208" i="1"/>
  <c r="AJ208" i="1"/>
  <c r="AI208" i="1"/>
  <c r="AG208" i="1"/>
  <c r="AF208" i="1"/>
  <c r="AE208" i="1"/>
  <c r="AD208" i="1"/>
  <c r="AC208" i="1"/>
  <c r="AB208" i="1"/>
  <c r="AA208" i="1"/>
  <c r="Z208" i="1"/>
  <c r="Y208" i="1"/>
  <c r="X208" i="1"/>
  <c r="W208" i="1"/>
  <c r="V208" i="1"/>
  <c r="U208" i="1"/>
  <c r="T208" i="1"/>
  <c r="S208" i="1"/>
  <c r="R208" i="1"/>
  <c r="Q208" i="1"/>
  <c r="P208" i="1"/>
  <c r="O208" i="1"/>
  <c r="AH207" i="1"/>
  <c r="AJ207" i="1"/>
  <c r="AI207" i="1"/>
  <c r="AG207" i="1"/>
  <c r="AF207" i="1"/>
  <c r="AE207" i="1"/>
  <c r="AD207" i="1"/>
  <c r="AC207" i="1"/>
  <c r="AB207" i="1"/>
  <c r="AA207" i="1"/>
  <c r="Z207" i="1"/>
  <c r="Y207" i="1"/>
  <c r="X207" i="1"/>
  <c r="W207" i="1"/>
  <c r="V207" i="1"/>
  <c r="U207" i="1"/>
  <c r="T207" i="1"/>
  <c r="S207" i="1"/>
  <c r="R207" i="1"/>
  <c r="Q207" i="1"/>
  <c r="P207" i="1"/>
  <c r="O207" i="1"/>
  <c r="AH206" i="1"/>
  <c r="AJ206" i="1"/>
  <c r="AI206" i="1"/>
  <c r="AG206" i="1"/>
  <c r="AF206" i="1"/>
  <c r="AE206" i="1"/>
  <c r="AD206" i="1"/>
  <c r="AC206" i="1"/>
  <c r="AB206" i="1"/>
  <c r="AA206" i="1"/>
  <c r="Z206" i="1"/>
  <c r="Y206" i="1"/>
  <c r="X206" i="1"/>
  <c r="W206" i="1"/>
  <c r="V206" i="1"/>
  <c r="U206" i="1"/>
  <c r="T206" i="1"/>
  <c r="S206" i="1"/>
  <c r="R206" i="1"/>
  <c r="Q206" i="1"/>
  <c r="P206" i="1"/>
  <c r="O206" i="1"/>
  <c r="AH205" i="1"/>
  <c r="AJ205" i="1"/>
  <c r="AI205" i="1"/>
  <c r="AG205" i="1"/>
  <c r="AF205" i="1"/>
  <c r="AE205" i="1"/>
  <c r="AD205" i="1"/>
  <c r="AC205" i="1"/>
  <c r="AB205" i="1"/>
  <c r="AA205" i="1"/>
  <c r="Z205" i="1"/>
  <c r="Y205" i="1"/>
  <c r="X205" i="1"/>
  <c r="W205" i="1"/>
  <c r="V205" i="1"/>
  <c r="U205" i="1"/>
  <c r="T205" i="1"/>
  <c r="S205" i="1"/>
  <c r="R205" i="1"/>
  <c r="Q205" i="1"/>
  <c r="P205" i="1"/>
  <c r="O205" i="1"/>
  <c r="AH204" i="1"/>
  <c r="AJ204" i="1"/>
  <c r="AI204" i="1"/>
  <c r="AG204" i="1"/>
  <c r="AF204" i="1"/>
  <c r="AE204" i="1"/>
  <c r="AD204" i="1"/>
  <c r="AC204" i="1"/>
  <c r="AB204" i="1"/>
  <c r="AA204" i="1"/>
  <c r="Z204" i="1"/>
  <c r="Y204" i="1"/>
  <c r="X204" i="1"/>
  <c r="W204" i="1"/>
  <c r="V204" i="1"/>
  <c r="U204" i="1"/>
  <c r="T204" i="1"/>
  <c r="S204" i="1"/>
  <c r="R204" i="1"/>
  <c r="Q204" i="1"/>
  <c r="P204" i="1"/>
  <c r="O204" i="1"/>
  <c r="AH203" i="1"/>
  <c r="AJ203" i="1"/>
  <c r="AI203" i="1"/>
  <c r="AG203" i="1"/>
  <c r="AF203" i="1"/>
  <c r="AE203" i="1"/>
  <c r="AD203" i="1"/>
  <c r="AC203" i="1"/>
  <c r="AB203" i="1"/>
  <c r="AA203" i="1"/>
  <c r="Z203" i="1"/>
  <c r="Y203" i="1"/>
  <c r="X203" i="1"/>
  <c r="W203" i="1"/>
  <c r="V203" i="1"/>
  <c r="U203" i="1"/>
  <c r="T203" i="1"/>
  <c r="S203" i="1"/>
  <c r="R203" i="1"/>
  <c r="Q203" i="1"/>
  <c r="P203" i="1"/>
  <c r="O203" i="1"/>
  <c r="AH202" i="1"/>
  <c r="AJ202" i="1"/>
  <c r="AI202" i="1"/>
  <c r="AG202" i="1"/>
  <c r="AF202" i="1"/>
  <c r="AE202" i="1"/>
  <c r="AD202" i="1"/>
  <c r="AC202" i="1"/>
  <c r="AB202" i="1"/>
  <c r="AA202" i="1"/>
  <c r="Z202" i="1"/>
  <c r="Y202" i="1"/>
  <c r="X202" i="1"/>
  <c r="W202" i="1"/>
  <c r="V202" i="1"/>
  <c r="U202" i="1"/>
  <c r="T202" i="1"/>
  <c r="S202" i="1"/>
  <c r="R202" i="1"/>
  <c r="Q202" i="1"/>
  <c r="P202" i="1"/>
  <c r="O202" i="1"/>
  <c r="AH201" i="1"/>
  <c r="AJ201" i="1"/>
  <c r="AI201" i="1"/>
  <c r="AG201" i="1"/>
  <c r="AF201" i="1"/>
  <c r="AE201" i="1"/>
  <c r="AD201" i="1"/>
  <c r="AC201" i="1"/>
  <c r="AB201" i="1"/>
  <c r="AA201" i="1"/>
  <c r="Z201" i="1"/>
  <c r="Y201" i="1"/>
  <c r="X201" i="1"/>
  <c r="W201" i="1"/>
  <c r="V201" i="1"/>
  <c r="U201" i="1"/>
  <c r="T201" i="1"/>
  <c r="S201" i="1"/>
  <c r="R201" i="1"/>
  <c r="Q201" i="1"/>
  <c r="P201" i="1"/>
  <c r="O201" i="1"/>
  <c r="AH200" i="1"/>
  <c r="AJ200" i="1"/>
  <c r="AI200" i="1"/>
  <c r="AG200" i="1"/>
  <c r="AF200" i="1"/>
  <c r="AE200" i="1"/>
  <c r="AD200" i="1"/>
  <c r="AC200" i="1"/>
  <c r="AB200" i="1"/>
  <c r="AA200" i="1"/>
  <c r="Z200" i="1"/>
  <c r="Y200" i="1"/>
  <c r="X200" i="1"/>
  <c r="W200" i="1"/>
  <c r="V200" i="1"/>
  <c r="U200" i="1"/>
  <c r="T200" i="1"/>
  <c r="S200" i="1"/>
  <c r="R200" i="1"/>
  <c r="Q200" i="1"/>
  <c r="P200" i="1"/>
  <c r="O200" i="1"/>
  <c r="AH199" i="1"/>
  <c r="AJ199" i="1"/>
  <c r="AI199" i="1"/>
  <c r="AG199" i="1"/>
  <c r="AF199" i="1"/>
  <c r="AE199" i="1"/>
  <c r="AD199" i="1"/>
  <c r="AC199" i="1"/>
  <c r="AB199" i="1"/>
  <c r="AA199" i="1"/>
  <c r="Z199" i="1"/>
  <c r="Y199" i="1"/>
  <c r="X199" i="1"/>
  <c r="W199" i="1"/>
  <c r="V199" i="1"/>
  <c r="U199" i="1"/>
  <c r="T199" i="1"/>
  <c r="S199" i="1"/>
  <c r="R199" i="1"/>
  <c r="Q199" i="1"/>
  <c r="P199" i="1"/>
  <c r="O199" i="1"/>
  <c r="AH198" i="1"/>
  <c r="AJ198" i="1"/>
  <c r="AI198" i="1"/>
  <c r="AG198" i="1"/>
  <c r="AF198" i="1"/>
  <c r="AE198" i="1"/>
  <c r="AD198" i="1"/>
  <c r="AC198" i="1"/>
  <c r="AB198" i="1"/>
  <c r="AA198" i="1"/>
  <c r="Z198" i="1"/>
  <c r="Y198" i="1"/>
  <c r="X198" i="1"/>
  <c r="W198" i="1"/>
  <c r="V198" i="1"/>
  <c r="U198" i="1"/>
  <c r="T198" i="1"/>
  <c r="S198" i="1"/>
  <c r="R198" i="1"/>
  <c r="Q198" i="1"/>
  <c r="P198" i="1"/>
  <c r="O198" i="1"/>
  <c r="AH197" i="1"/>
  <c r="AJ197" i="1"/>
  <c r="AI197" i="1"/>
  <c r="AG197" i="1"/>
  <c r="AF197" i="1"/>
  <c r="AE197" i="1"/>
  <c r="AD197" i="1"/>
  <c r="AC197" i="1"/>
  <c r="AB197" i="1"/>
  <c r="AA197" i="1"/>
  <c r="Z197" i="1"/>
  <c r="Y197" i="1"/>
  <c r="X197" i="1"/>
  <c r="W197" i="1"/>
  <c r="V197" i="1"/>
  <c r="U197" i="1"/>
  <c r="T197" i="1"/>
  <c r="S197" i="1"/>
  <c r="R197" i="1"/>
  <c r="Q197" i="1"/>
  <c r="P197" i="1"/>
  <c r="O197" i="1"/>
  <c r="AH196" i="1"/>
  <c r="AJ196" i="1"/>
  <c r="AI196" i="1"/>
  <c r="AG196" i="1"/>
  <c r="AF196" i="1"/>
  <c r="AE196" i="1"/>
  <c r="AD196" i="1"/>
  <c r="AC196" i="1"/>
  <c r="AB196" i="1"/>
  <c r="AA196" i="1"/>
  <c r="Z196" i="1"/>
  <c r="Y196" i="1"/>
  <c r="X196" i="1"/>
  <c r="W196" i="1"/>
  <c r="V196" i="1"/>
  <c r="U196" i="1"/>
  <c r="T196" i="1"/>
  <c r="S196" i="1"/>
  <c r="R196" i="1"/>
  <c r="Q196" i="1"/>
  <c r="P196" i="1"/>
  <c r="O196" i="1"/>
  <c r="AH195" i="1"/>
  <c r="AJ195" i="1"/>
  <c r="AI195" i="1"/>
  <c r="AG195" i="1"/>
  <c r="AF195" i="1"/>
  <c r="AE195" i="1"/>
  <c r="AD195" i="1"/>
  <c r="AC195" i="1"/>
  <c r="AB195" i="1"/>
  <c r="AA195" i="1"/>
  <c r="Z195" i="1"/>
  <c r="Y195" i="1"/>
  <c r="X195" i="1"/>
  <c r="W195" i="1"/>
  <c r="V195" i="1"/>
  <c r="U195" i="1"/>
  <c r="T195" i="1"/>
  <c r="S195" i="1"/>
  <c r="R195" i="1"/>
  <c r="Q195" i="1"/>
  <c r="P195" i="1"/>
  <c r="O195" i="1"/>
  <c r="AH194" i="1"/>
  <c r="AJ194" i="1"/>
  <c r="AI194" i="1"/>
  <c r="AG194" i="1"/>
  <c r="AF194" i="1"/>
  <c r="AE194" i="1"/>
  <c r="AD194" i="1"/>
  <c r="AC194" i="1"/>
  <c r="AB194" i="1"/>
  <c r="AA194" i="1"/>
  <c r="Z194" i="1"/>
  <c r="Y194" i="1"/>
  <c r="X194" i="1"/>
  <c r="W194" i="1"/>
  <c r="V194" i="1"/>
  <c r="U194" i="1"/>
  <c r="T194" i="1"/>
  <c r="S194" i="1"/>
  <c r="R194" i="1"/>
  <c r="Q194" i="1"/>
  <c r="P194" i="1"/>
  <c r="O194" i="1"/>
  <c r="AH193" i="1"/>
  <c r="AJ193" i="1"/>
  <c r="AI193" i="1"/>
  <c r="AG193" i="1"/>
  <c r="AF193" i="1"/>
  <c r="AE193" i="1"/>
  <c r="AD193" i="1"/>
  <c r="AC193" i="1"/>
  <c r="AB193" i="1"/>
  <c r="AA193" i="1"/>
  <c r="Z193" i="1"/>
  <c r="Y193" i="1"/>
  <c r="X193" i="1"/>
  <c r="W193" i="1"/>
  <c r="V193" i="1"/>
  <c r="U193" i="1"/>
  <c r="T193" i="1"/>
  <c r="S193" i="1"/>
  <c r="R193" i="1"/>
  <c r="Q193" i="1"/>
  <c r="P193" i="1"/>
  <c r="O193" i="1"/>
  <c r="AH192" i="1"/>
  <c r="AJ192" i="1"/>
  <c r="AI192" i="1"/>
  <c r="AG192" i="1"/>
  <c r="AF192" i="1"/>
  <c r="AE192" i="1"/>
  <c r="AD192" i="1"/>
  <c r="AC192" i="1"/>
  <c r="AB192" i="1"/>
  <c r="AA192" i="1"/>
  <c r="Z192" i="1"/>
  <c r="Y192" i="1"/>
  <c r="X192" i="1"/>
  <c r="W192" i="1"/>
  <c r="V192" i="1"/>
  <c r="U192" i="1"/>
  <c r="T192" i="1"/>
  <c r="S192" i="1"/>
  <c r="R192" i="1"/>
  <c r="Q192" i="1"/>
  <c r="P192" i="1"/>
  <c r="O192" i="1"/>
  <c r="AH191" i="1"/>
  <c r="AJ191" i="1"/>
  <c r="AI191" i="1"/>
  <c r="AG191" i="1"/>
  <c r="AF191" i="1"/>
  <c r="AE191" i="1"/>
  <c r="AD191" i="1"/>
  <c r="AC191" i="1"/>
  <c r="AB191" i="1"/>
  <c r="AA191" i="1"/>
  <c r="Z191" i="1"/>
  <c r="Y191" i="1"/>
  <c r="X191" i="1"/>
  <c r="W191" i="1"/>
  <c r="V191" i="1"/>
  <c r="U191" i="1"/>
  <c r="T191" i="1"/>
  <c r="S191" i="1"/>
  <c r="R191" i="1"/>
  <c r="Q191" i="1"/>
  <c r="P191" i="1"/>
  <c r="O191" i="1"/>
  <c r="AH190" i="1"/>
  <c r="AJ190" i="1"/>
  <c r="AI190" i="1"/>
  <c r="AG190" i="1"/>
  <c r="AF190" i="1"/>
  <c r="AE190" i="1"/>
  <c r="AD190" i="1"/>
  <c r="AC190" i="1"/>
  <c r="AB190" i="1"/>
  <c r="AA190" i="1"/>
  <c r="Z190" i="1"/>
  <c r="Y190" i="1"/>
  <c r="X190" i="1"/>
  <c r="W190" i="1"/>
  <c r="V190" i="1"/>
  <c r="U190" i="1"/>
  <c r="T190" i="1"/>
  <c r="S190" i="1"/>
  <c r="R190" i="1"/>
  <c r="Q190" i="1"/>
  <c r="P190" i="1"/>
  <c r="O190" i="1"/>
  <c r="AH189" i="1"/>
  <c r="AJ189" i="1"/>
  <c r="AI189" i="1"/>
  <c r="AG189" i="1"/>
  <c r="AF189" i="1"/>
  <c r="AE189" i="1"/>
  <c r="AD189" i="1"/>
  <c r="AC189" i="1"/>
  <c r="AB189" i="1"/>
  <c r="AA189" i="1"/>
  <c r="Z189" i="1"/>
  <c r="Y189" i="1"/>
  <c r="X189" i="1"/>
  <c r="W189" i="1"/>
  <c r="V189" i="1"/>
  <c r="U189" i="1"/>
  <c r="T189" i="1"/>
  <c r="S189" i="1"/>
  <c r="R189" i="1"/>
  <c r="Q189" i="1"/>
  <c r="P189" i="1"/>
  <c r="O189" i="1"/>
  <c r="AH188" i="1"/>
  <c r="AJ188" i="1"/>
  <c r="AI188" i="1"/>
  <c r="AG188" i="1"/>
  <c r="AF188" i="1"/>
  <c r="AE188" i="1"/>
  <c r="AD188" i="1"/>
  <c r="AC188" i="1"/>
  <c r="AB188" i="1"/>
  <c r="AA188" i="1"/>
  <c r="Z188" i="1"/>
  <c r="Y188" i="1"/>
  <c r="X188" i="1"/>
  <c r="W188" i="1"/>
  <c r="V188" i="1"/>
  <c r="U188" i="1"/>
  <c r="T188" i="1"/>
  <c r="S188" i="1"/>
  <c r="R188" i="1"/>
  <c r="Q188" i="1"/>
  <c r="P188" i="1"/>
  <c r="O188" i="1"/>
  <c r="AH187" i="1"/>
  <c r="AJ187" i="1"/>
  <c r="AI187" i="1"/>
  <c r="AG187" i="1"/>
  <c r="AF187" i="1"/>
  <c r="AE187" i="1"/>
  <c r="AD187" i="1"/>
  <c r="AC187" i="1"/>
  <c r="AB187" i="1"/>
  <c r="AA187" i="1"/>
  <c r="Z187" i="1"/>
  <c r="Y187" i="1"/>
  <c r="X187" i="1"/>
  <c r="W187" i="1"/>
  <c r="V187" i="1"/>
  <c r="U187" i="1"/>
  <c r="T187" i="1"/>
  <c r="S187" i="1"/>
  <c r="R187" i="1"/>
  <c r="Q187" i="1"/>
  <c r="P187" i="1"/>
  <c r="O187" i="1"/>
  <c r="AH186" i="1"/>
  <c r="AJ186" i="1"/>
  <c r="AI186" i="1"/>
  <c r="AG186" i="1"/>
  <c r="AF186" i="1"/>
  <c r="AE186" i="1"/>
  <c r="AD186" i="1"/>
  <c r="AC186" i="1"/>
  <c r="AB186" i="1"/>
  <c r="AA186" i="1"/>
  <c r="Z186" i="1"/>
  <c r="Y186" i="1"/>
  <c r="X186" i="1"/>
  <c r="W186" i="1"/>
  <c r="V186" i="1"/>
  <c r="U186" i="1"/>
  <c r="T186" i="1"/>
  <c r="S186" i="1"/>
  <c r="R186" i="1"/>
  <c r="Q186" i="1"/>
  <c r="P186" i="1"/>
  <c r="O186" i="1"/>
  <c r="AH185" i="1"/>
  <c r="AJ185" i="1"/>
  <c r="AI185" i="1"/>
  <c r="AG185" i="1"/>
  <c r="AF185" i="1"/>
  <c r="AE185" i="1"/>
  <c r="AD185" i="1"/>
  <c r="AC185" i="1"/>
  <c r="AB185" i="1"/>
  <c r="AA185" i="1"/>
  <c r="Z185" i="1"/>
  <c r="Y185" i="1"/>
  <c r="X185" i="1"/>
  <c r="W185" i="1"/>
  <c r="V185" i="1"/>
  <c r="U185" i="1"/>
  <c r="T185" i="1"/>
  <c r="S185" i="1"/>
  <c r="R185" i="1"/>
  <c r="Q185" i="1"/>
  <c r="P185" i="1"/>
  <c r="O185" i="1"/>
  <c r="AH184" i="1"/>
  <c r="AJ184" i="1"/>
  <c r="AI184" i="1"/>
  <c r="AG184" i="1"/>
  <c r="AF184" i="1"/>
  <c r="AE184" i="1"/>
  <c r="AD184" i="1"/>
  <c r="AC184" i="1"/>
  <c r="AB184" i="1"/>
  <c r="AA184" i="1"/>
  <c r="Z184" i="1"/>
  <c r="Y184" i="1"/>
  <c r="X184" i="1"/>
  <c r="W184" i="1"/>
  <c r="V184" i="1"/>
  <c r="U184" i="1"/>
  <c r="T184" i="1"/>
  <c r="S184" i="1"/>
  <c r="R184" i="1"/>
  <c r="Q184" i="1"/>
  <c r="P184" i="1"/>
  <c r="O184" i="1"/>
  <c r="AH183" i="1"/>
  <c r="AJ183" i="1"/>
  <c r="AI183" i="1"/>
  <c r="AG183" i="1"/>
  <c r="AF183" i="1"/>
  <c r="AE183" i="1"/>
  <c r="AD183" i="1"/>
  <c r="AC183" i="1"/>
  <c r="AB183" i="1"/>
  <c r="AA183" i="1"/>
  <c r="Z183" i="1"/>
  <c r="Y183" i="1"/>
  <c r="X183" i="1"/>
  <c r="W183" i="1"/>
  <c r="V183" i="1"/>
  <c r="U183" i="1"/>
  <c r="T183" i="1"/>
  <c r="S183" i="1"/>
  <c r="R183" i="1"/>
  <c r="Q183" i="1"/>
  <c r="P183" i="1"/>
  <c r="O183" i="1"/>
  <c r="AH182" i="1"/>
  <c r="AJ182" i="1"/>
  <c r="AI182" i="1"/>
  <c r="AG182" i="1"/>
  <c r="AF182" i="1"/>
  <c r="AE182" i="1"/>
  <c r="AD182" i="1"/>
  <c r="AC182" i="1"/>
  <c r="AB182" i="1"/>
  <c r="AA182" i="1"/>
  <c r="Z182" i="1"/>
  <c r="Y182" i="1"/>
  <c r="X182" i="1"/>
  <c r="W182" i="1"/>
  <c r="V182" i="1"/>
  <c r="U182" i="1"/>
  <c r="T182" i="1"/>
  <c r="S182" i="1"/>
  <c r="R182" i="1"/>
  <c r="Q182" i="1"/>
  <c r="P182" i="1"/>
  <c r="O182" i="1"/>
  <c r="AH181" i="1"/>
  <c r="AJ181" i="1"/>
  <c r="AI181" i="1"/>
  <c r="AG181" i="1"/>
  <c r="AF181" i="1"/>
  <c r="AE181" i="1"/>
  <c r="AD181" i="1"/>
  <c r="AC181" i="1"/>
  <c r="AB181" i="1"/>
  <c r="AA181" i="1"/>
  <c r="Z181" i="1"/>
  <c r="Y181" i="1"/>
  <c r="X181" i="1"/>
  <c r="W181" i="1"/>
  <c r="V181" i="1"/>
  <c r="U181" i="1"/>
  <c r="T181" i="1"/>
  <c r="S181" i="1"/>
  <c r="R181" i="1"/>
  <c r="Q181" i="1"/>
  <c r="P181" i="1"/>
  <c r="O181" i="1"/>
  <c r="AH180" i="1"/>
  <c r="AJ180" i="1"/>
  <c r="AI180" i="1"/>
  <c r="AG180" i="1"/>
  <c r="AF180" i="1"/>
  <c r="AE180" i="1"/>
  <c r="AD180" i="1"/>
  <c r="AC180" i="1"/>
  <c r="AB180" i="1"/>
  <c r="AA180" i="1"/>
  <c r="Z180" i="1"/>
  <c r="Y180" i="1"/>
  <c r="X180" i="1"/>
  <c r="W180" i="1"/>
  <c r="V180" i="1"/>
  <c r="U180" i="1"/>
  <c r="T180" i="1"/>
  <c r="S180" i="1"/>
  <c r="R180" i="1"/>
  <c r="Q180" i="1"/>
  <c r="P180" i="1"/>
  <c r="O180" i="1"/>
  <c r="AH179" i="1"/>
  <c r="AJ179" i="1"/>
  <c r="AI179" i="1"/>
  <c r="AG179" i="1"/>
  <c r="AF179" i="1"/>
  <c r="AE179" i="1"/>
  <c r="AD179" i="1"/>
  <c r="AC179" i="1"/>
  <c r="AB179" i="1"/>
  <c r="AA179" i="1"/>
  <c r="Z179" i="1"/>
  <c r="Y179" i="1"/>
  <c r="X179" i="1"/>
  <c r="W179" i="1"/>
  <c r="V179" i="1"/>
  <c r="U179" i="1"/>
  <c r="T179" i="1"/>
  <c r="S179" i="1"/>
  <c r="R179" i="1"/>
  <c r="Q179" i="1"/>
  <c r="P179" i="1"/>
  <c r="O179" i="1"/>
  <c r="AH178" i="1"/>
  <c r="AJ178" i="1"/>
  <c r="AI178" i="1"/>
  <c r="AG178" i="1"/>
  <c r="AF178" i="1"/>
  <c r="AE178" i="1"/>
  <c r="AD178" i="1"/>
  <c r="AC178" i="1"/>
  <c r="AB178" i="1"/>
  <c r="AA178" i="1"/>
  <c r="Z178" i="1"/>
  <c r="Y178" i="1"/>
  <c r="X178" i="1"/>
  <c r="W178" i="1"/>
  <c r="V178" i="1"/>
  <c r="U178" i="1"/>
  <c r="T178" i="1"/>
  <c r="S178" i="1"/>
  <c r="R178" i="1"/>
  <c r="Q178" i="1"/>
  <c r="P178" i="1"/>
  <c r="O178" i="1"/>
  <c r="AH177" i="1"/>
  <c r="AJ177" i="1"/>
  <c r="AI177" i="1"/>
  <c r="AG177" i="1"/>
  <c r="AF177" i="1"/>
  <c r="AE177" i="1"/>
  <c r="AD177" i="1"/>
  <c r="AC177" i="1"/>
  <c r="AB177" i="1"/>
  <c r="AA177" i="1"/>
  <c r="Z177" i="1"/>
  <c r="Y177" i="1"/>
  <c r="X177" i="1"/>
  <c r="W177" i="1"/>
  <c r="V177" i="1"/>
  <c r="U177" i="1"/>
  <c r="T177" i="1"/>
  <c r="S177" i="1"/>
  <c r="R177" i="1"/>
  <c r="Q177" i="1"/>
  <c r="P177" i="1"/>
  <c r="O177" i="1"/>
  <c r="AH176" i="1"/>
  <c r="AJ176" i="1"/>
  <c r="AI176" i="1"/>
  <c r="AG176" i="1"/>
  <c r="AF176" i="1"/>
  <c r="AE176" i="1"/>
  <c r="AD176" i="1"/>
  <c r="AC176" i="1"/>
  <c r="AB176" i="1"/>
  <c r="AA176" i="1"/>
  <c r="Z176" i="1"/>
  <c r="Y176" i="1"/>
  <c r="X176" i="1"/>
  <c r="W176" i="1"/>
  <c r="V176" i="1"/>
  <c r="U176" i="1"/>
  <c r="T176" i="1"/>
  <c r="S176" i="1"/>
  <c r="R176" i="1"/>
  <c r="Q176" i="1"/>
  <c r="P176" i="1"/>
  <c r="O176" i="1"/>
  <c r="AH175" i="1"/>
  <c r="AJ175" i="1"/>
  <c r="AI175" i="1"/>
  <c r="AG175" i="1"/>
  <c r="AF175" i="1"/>
  <c r="AE175" i="1"/>
  <c r="AD175" i="1"/>
  <c r="AC175" i="1"/>
  <c r="AB175" i="1"/>
  <c r="AA175" i="1"/>
  <c r="Z175" i="1"/>
  <c r="Y175" i="1"/>
  <c r="X175" i="1"/>
  <c r="W175" i="1"/>
  <c r="V175" i="1"/>
  <c r="U175" i="1"/>
  <c r="T175" i="1"/>
  <c r="S175" i="1"/>
  <c r="R175" i="1"/>
  <c r="Q175" i="1"/>
  <c r="P175" i="1"/>
  <c r="O175" i="1"/>
  <c r="AH174" i="1"/>
  <c r="AJ174" i="1"/>
  <c r="AI174" i="1"/>
  <c r="AG174" i="1"/>
  <c r="AF174" i="1"/>
  <c r="AE174" i="1"/>
  <c r="AD174" i="1"/>
  <c r="AC174" i="1"/>
  <c r="AB174" i="1"/>
  <c r="AA174" i="1"/>
  <c r="Z174" i="1"/>
  <c r="Y174" i="1"/>
  <c r="X174" i="1"/>
  <c r="W174" i="1"/>
  <c r="V174" i="1"/>
  <c r="U174" i="1"/>
  <c r="T174" i="1"/>
  <c r="S174" i="1"/>
  <c r="R174" i="1"/>
  <c r="Q174" i="1"/>
  <c r="P174" i="1"/>
  <c r="O174" i="1"/>
  <c r="AH173" i="1"/>
  <c r="AJ173" i="1"/>
  <c r="AI173" i="1"/>
  <c r="AG173" i="1"/>
  <c r="AF173" i="1"/>
  <c r="AE173" i="1"/>
  <c r="AD173" i="1"/>
  <c r="AC173" i="1"/>
  <c r="AB173" i="1"/>
  <c r="AA173" i="1"/>
  <c r="Z173" i="1"/>
  <c r="Y173" i="1"/>
  <c r="X173" i="1"/>
  <c r="W173" i="1"/>
  <c r="V173" i="1"/>
  <c r="U173" i="1"/>
  <c r="T173" i="1"/>
  <c r="S173" i="1"/>
  <c r="R173" i="1"/>
  <c r="Q173" i="1"/>
  <c r="P173" i="1"/>
  <c r="O173" i="1"/>
  <c r="AH172" i="1"/>
  <c r="AJ172" i="1"/>
  <c r="AI172" i="1"/>
  <c r="AG172" i="1"/>
  <c r="AF172" i="1"/>
  <c r="AE172" i="1"/>
  <c r="AD172" i="1"/>
  <c r="AC172" i="1"/>
  <c r="AB172" i="1"/>
  <c r="AA172" i="1"/>
  <c r="Z172" i="1"/>
  <c r="Y172" i="1"/>
  <c r="X172" i="1"/>
  <c r="W172" i="1"/>
  <c r="V172" i="1"/>
  <c r="U172" i="1"/>
  <c r="T172" i="1"/>
  <c r="S172" i="1"/>
  <c r="R172" i="1"/>
  <c r="Q172" i="1"/>
  <c r="P172" i="1"/>
  <c r="O172" i="1"/>
  <c r="AH171" i="1"/>
  <c r="AJ171" i="1"/>
  <c r="AI171" i="1"/>
  <c r="AG171" i="1"/>
  <c r="AF171" i="1"/>
  <c r="AE171" i="1"/>
  <c r="AD171" i="1"/>
  <c r="AC171" i="1"/>
  <c r="AB171" i="1"/>
  <c r="AA171" i="1"/>
  <c r="Z171" i="1"/>
  <c r="Y171" i="1"/>
  <c r="X171" i="1"/>
  <c r="W171" i="1"/>
  <c r="V171" i="1"/>
  <c r="U171" i="1"/>
  <c r="T171" i="1"/>
  <c r="S171" i="1"/>
  <c r="R171" i="1"/>
  <c r="Q171" i="1"/>
  <c r="P171" i="1"/>
  <c r="O171" i="1"/>
  <c r="AH170" i="1"/>
  <c r="AJ170" i="1"/>
  <c r="AI170" i="1"/>
  <c r="AG170" i="1"/>
  <c r="AF170" i="1"/>
  <c r="AE170" i="1"/>
  <c r="AD170" i="1"/>
  <c r="AC170" i="1"/>
  <c r="AB170" i="1"/>
  <c r="AA170" i="1"/>
  <c r="Z170" i="1"/>
  <c r="Y170" i="1"/>
  <c r="X170" i="1"/>
  <c r="W170" i="1"/>
  <c r="V170" i="1"/>
  <c r="U170" i="1"/>
  <c r="T170" i="1"/>
  <c r="S170" i="1"/>
  <c r="R170" i="1"/>
  <c r="Q170" i="1"/>
  <c r="P170" i="1"/>
  <c r="O170" i="1"/>
  <c r="AH169" i="1"/>
  <c r="AJ169" i="1"/>
  <c r="AI169" i="1"/>
  <c r="AG169" i="1"/>
  <c r="AF169" i="1"/>
  <c r="AE169" i="1"/>
  <c r="AD169" i="1"/>
  <c r="AC169" i="1"/>
  <c r="AB169" i="1"/>
  <c r="AA169" i="1"/>
  <c r="Z169" i="1"/>
  <c r="Y169" i="1"/>
  <c r="X169" i="1"/>
  <c r="W169" i="1"/>
  <c r="V169" i="1"/>
  <c r="U169" i="1"/>
  <c r="T169" i="1"/>
  <c r="S169" i="1"/>
  <c r="R169" i="1"/>
  <c r="Q169" i="1"/>
  <c r="P169" i="1"/>
  <c r="O169" i="1"/>
  <c r="AH168" i="1"/>
  <c r="AJ168" i="1"/>
  <c r="AI168" i="1"/>
  <c r="AG168" i="1"/>
  <c r="AF168" i="1"/>
  <c r="AE168" i="1"/>
  <c r="AD168" i="1"/>
  <c r="AC168" i="1"/>
  <c r="AB168" i="1"/>
  <c r="AA168" i="1"/>
  <c r="Z168" i="1"/>
  <c r="Y168" i="1"/>
  <c r="X168" i="1"/>
  <c r="W168" i="1"/>
  <c r="V168" i="1"/>
  <c r="U168" i="1"/>
  <c r="T168" i="1"/>
  <c r="S168" i="1"/>
  <c r="R168" i="1"/>
  <c r="Q168" i="1"/>
  <c r="P168" i="1"/>
  <c r="O168" i="1"/>
  <c r="AH167" i="1"/>
  <c r="AJ167" i="1"/>
  <c r="AI167" i="1"/>
  <c r="AG167" i="1"/>
  <c r="AF167" i="1"/>
  <c r="AE167" i="1"/>
  <c r="AD167" i="1"/>
  <c r="AC167" i="1"/>
  <c r="AB167" i="1"/>
  <c r="AA167" i="1"/>
  <c r="Z167" i="1"/>
  <c r="Y167" i="1"/>
  <c r="X167" i="1"/>
  <c r="W167" i="1"/>
  <c r="V167" i="1"/>
  <c r="U167" i="1"/>
  <c r="T167" i="1"/>
  <c r="S167" i="1"/>
  <c r="R167" i="1"/>
  <c r="Q167" i="1"/>
  <c r="P167" i="1"/>
  <c r="O167" i="1"/>
  <c r="AH166" i="1"/>
  <c r="AJ166" i="1"/>
  <c r="AI166" i="1"/>
  <c r="AG166" i="1"/>
  <c r="AF166" i="1"/>
  <c r="AE166" i="1"/>
  <c r="AD166" i="1"/>
  <c r="AC166" i="1"/>
  <c r="AB166" i="1"/>
  <c r="AA166" i="1"/>
  <c r="Z166" i="1"/>
  <c r="Y166" i="1"/>
  <c r="X166" i="1"/>
  <c r="W166" i="1"/>
  <c r="V166" i="1"/>
  <c r="U166" i="1"/>
  <c r="T166" i="1"/>
  <c r="S166" i="1"/>
  <c r="R166" i="1"/>
  <c r="Q166" i="1"/>
  <c r="P166" i="1"/>
  <c r="O166" i="1"/>
  <c r="AH165" i="1"/>
  <c r="AJ165" i="1"/>
  <c r="AI165" i="1"/>
  <c r="AG165" i="1"/>
  <c r="AF165" i="1"/>
  <c r="AE165" i="1"/>
  <c r="AD165" i="1"/>
  <c r="AC165" i="1"/>
  <c r="AB165" i="1"/>
  <c r="AA165" i="1"/>
  <c r="Z165" i="1"/>
  <c r="Y165" i="1"/>
  <c r="X165" i="1"/>
  <c r="W165" i="1"/>
  <c r="V165" i="1"/>
  <c r="U165" i="1"/>
  <c r="T165" i="1"/>
  <c r="S165" i="1"/>
  <c r="R165" i="1"/>
  <c r="Q165" i="1"/>
  <c r="P165" i="1"/>
  <c r="O165" i="1"/>
  <c r="AH164" i="1"/>
  <c r="AJ164" i="1"/>
  <c r="AI164" i="1"/>
  <c r="AG164" i="1"/>
  <c r="AF164" i="1"/>
  <c r="AE164" i="1"/>
  <c r="AD164" i="1"/>
  <c r="AC164" i="1"/>
  <c r="AB164" i="1"/>
  <c r="AA164" i="1"/>
  <c r="Z164" i="1"/>
  <c r="Y164" i="1"/>
  <c r="X164" i="1"/>
  <c r="W164" i="1"/>
  <c r="V164" i="1"/>
  <c r="U164" i="1"/>
  <c r="T164" i="1"/>
  <c r="S164" i="1"/>
  <c r="R164" i="1"/>
  <c r="Q164" i="1"/>
  <c r="P164" i="1"/>
  <c r="O164" i="1"/>
  <c r="AH163" i="1"/>
  <c r="AJ163" i="1"/>
  <c r="AI163" i="1"/>
  <c r="AG163" i="1"/>
  <c r="AF163" i="1"/>
  <c r="AE163" i="1"/>
  <c r="AD163" i="1"/>
  <c r="AC163" i="1"/>
  <c r="AB163" i="1"/>
  <c r="AA163" i="1"/>
  <c r="Z163" i="1"/>
  <c r="Y163" i="1"/>
  <c r="X163" i="1"/>
  <c r="W163" i="1"/>
  <c r="V163" i="1"/>
  <c r="U163" i="1"/>
  <c r="T163" i="1"/>
  <c r="S163" i="1"/>
  <c r="R163" i="1"/>
  <c r="Q163" i="1"/>
  <c r="P163" i="1"/>
  <c r="O163" i="1"/>
  <c r="AH162" i="1"/>
  <c r="AJ162" i="1"/>
  <c r="AI162" i="1"/>
  <c r="AG162" i="1"/>
  <c r="AF162" i="1"/>
  <c r="AE162" i="1"/>
  <c r="AD162" i="1"/>
  <c r="AC162" i="1"/>
  <c r="AB162" i="1"/>
  <c r="AA162" i="1"/>
  <c r="Z162" i="1"/>
  <c r="Y162" i="1"/>
  <c r="X162" i="1"/>
  <c r="W162" i="1"/>
  <c r="V162" i="1"/>
  <c r="U162" i="1"/>
  <c r="T162" i="1"/>
  <c r="S162" i="1"/>
  <c r="R162" i="1"/>
  <c r="Q162" i="1"/>
  <c r="P162" i="1"/>
  <c r="O162" i="1"/>
  <c r="AH161" i="1"/>
  <c r="AJ161" i="1"/>
  <c r="AI161" i="1"/>
  <c r="AG161" i="1"/>
  <c r="AF161" i="1"/>
  <c r="AE161" i="1"/>
  <c r="AD161" i="1"/>
  <c r="AC161" i="1"/>
  <c r="AB161" i="1"/>
  <c r="AA161" i="1"/>
  <c r="Z161" i="1"/>
  <c r="Y161" i="1"/>
  <c r="X161" i="1"/>
  <c r="W161" i="1"/>
  <c r="V161" i="1"/>
  <c r="U161" i="1"/>
  <c r="T161" i="1"/>
  <c r="S161" i="1"/>
  <c r="R161" i="1"/>
  <c r="Q161" i="1"/>
  <c r="P161" i="1"/>
  <c r="O161" i="1"/>
  <c r="AH160" i="1"/>
  <c r="AJ160" i="1"/>
  <c r="AI160" i="1"/>
  <c r="AG160" i="1"/>
  <c r="AF160" i="1"/>
  <c r="AE160" i="1"/>
  <c r="AD160" i="1"/>
  <c r="AC160" i="1"/>
  <c r="AB160" i="1"/>
  <c r="AA160" i="1"/>
  <c r="Z160" i="1"/>
  <c r="Y160" i="1"/>
  <c r="X160" i="1"/>
  <c r="W160" i="1"/>
  <c r="V160" i="1"/>
  <c r="U160" i="1"/>
  <c r="T160" i="1"/>
  <c r="S160" i="1"/>
  <c r="R160" i="1"/>
  <c r="Q160" i="1"/>
  <c r="P160" i="1"/>
  <c r="O160" i="1"/>
  <c r="AH159" i="1"/>
  <c r="AJ159" i="1"/>
  <c r="AI159" i="1"/>
  <c r="AG159" i="1"/>
  <c r="AF159" i="1"/>
  <c r="AE159" i="1"/>
  <c r="AD159" i="1"/>
  <c r="AC159" i="1"/>
  <c r="AB159" i="1"/>
  <c r="AA159" i="1"/>
  <c r="Z159" i="1"/>
  <c r="Y159" i="1"/>
  <c r="X159" i="1"/>
  <c r="W159" i="1"/>
  <c r="V159" i="1"/>
  <c r="U159" i="1"/>
  <c r="T159" i="1"/>
  <c r="S159" i="1"/>
  <c r="R159" i="1"/>
  <c r="Q159" i="1"/>
  <c r="P159" i="1"/>
  <c r="O159" i="1"/>
  <c r="AH158" i="1"/>
  <c r="AJ158" i="1"/>
  <c r="AI158" i="1"/>
  <c r="AG158" i="1"/>
  <c r="AF158" i="1"/>
  <c r="AE158" i="1"/>
  <c r="AD158" i="1"/>
  <c r="AC158" i="1"/>
  <c r="AB158" i="1"/>
  <c r="AA158" i="1"/>
  <c r="Z158" i="1"/>
  <c r="Y158" i="1"/>
  <c r="X158" i="1"/>
  <c r="W158" i="1"/>
  <c r="V158" i="1"/>
  <c r="U158" i="1"/>
  <c r="T158" i="1"/>
  <c r="S158" i="1"/>
  <c r="R158" i="1"/>
  <c r="Q158" i="1"/>
  <c r="P158" i="1"/>
  <c r="O158" i="1"/>
  <c r="AH157" i="1"/>
  <c r="AJ157" i="1"/>
  <c r="AI157" i="1"/>
  <c r="AG157" i="1"/>
  <c r="AF157" i="1"/>
  <c r="AE157" i="1"/>
  <c r="AD157" i="1"/>
  <c r="AC157" i="1"/>
  <c r="AB157" i="1"/>
  <c r="AA157" i="1"/>
  <c r="Z157" i="1"/>
  <c r="Y157" i="1"/>
  <c r="X157" i="1"/>
  <c r="W157" i="1"/>
  <c r="V157" i="1"/>
  <c r="U157" i="1"/>
  <c r="T157" i="1"/>
  <c r="S157" i="1"/>
  <c r="R157" i="1"/>
  <c r="Q157" i="1"/>
  <c r="P157" i="1"/>
  <c r="O157" i="1"/>
  <c r="AH156" i="1"/>
  <c r="AJ156" i="1"/>
  <c r="AI156" i="1"/>
  <c r="AG156" i="1"/>
  <c r="AF156" i="1"/>
  <c r="AE156" i="1"/>
  <c r="AD156" i="1"/>
  <c r="AC156" i="1"/>
  <c r="AB156" i="1"/>
  <c r="AA156" i="1"/>
  <c r="Z156" i="1"/>
  <c r="Y156" i="1"/>
  <c r="X156" i="1"/>
  <c r="W156" i="1"/>
  <c r="V156" i="1"/>
  <c r="U156" i="1"/>
  <c r="T156" i="1"/>
  <c r="S156" i="1"/>
  <c r="R156" i="1"/>
  <c r="Q156" i="1"/>
  <c r="P156" i="1"/>
  <c r="O156" i="1"/>
  <c r="AH155" i="1"/>
  <c r="AJ155" i="1"/>
  <c r="AI155" i="1"/>
  <c r="AG155" i="1"/>
  <c r="AF155" i="1"/>
  <c r="AE155" i="1"/>
  <c r="AD155" i="1"/>
  <c r="AC155" i="1"/>
  <c r="AB155" i="1"/>
  <c r="AA155" i="1"/>
  <c r="Z155" i="1"/>
  <c r="Y155" i="1"/>
  <c r="X155" i="1"/>
  <c r="W155" i="1"/>
  <c r="V155" i="1"/>
  <c r="U155" i="1"/>
  <c r="T155" i="1"/>
  <c r="S155" i="1"/>
  <c r="R155" i="1"/>
  <c r="Q155" i="1"/>
  <c r="P155" i="1"/>
  <c r="O155" i="1"/>
  <c r="AH154" i="1"/>
  <c r="AJ154" i="1"/>
  <c r="AI154" i="1"/>
  <c r="AG154" i="1"/>
  <c r="AF154" i="1"/>
  <c r="AE154" i="1"/>
  <c r="AD154" i="1"/>
  <c r="AC154" i="1"/>
  <c r="AB154" i="1"/>
  <c r="AA154" i="1"/>
  <c r="Z154" i="1"/>
  <c r="Y154" i="1"/>
  <c r="X154" i="1"/>
  <c r="W154" i="1"/>
  <c r="V154" i="1"/>
  <c r="U154" i="1"/>
  <c r="T154" i="1"/>
  <c r="S154" i="1"/>
  <c r="R154" i="1"/>
  <c r="Q154" i="1"/>
  <c r="P154" i="1"/>
  <c r="O154" i="1"/>
  <c r="AH153" i="1"/>
  <c r="AJ153" i="1"/>
  <c r="AI153" i="1"/>
  <c r="AG153" i="1"/>
  <c r="AF153" i="1"/>
  <c r="AE153" i="1"/>
  <c r="AD153" i="1"/>
  <c r="AC153" i="1"/>
  <c r="AB153" i="1"/>
  <c r="AA153" i="1"/>
  <c r="Z153" i="1"/>
  <c r="Y153" i="1"/>
  <c r="X153" i="1"/>
  <c r="W153" i="1"/>
  <c r="V153" i="1"/>
  <c r="U153" i="1"/>
  <c r="T153" i="1"/>
  <c r="S153" i="1"/>
  <c r="R153" i="1"/>
  <c r="Q153" i="1"/>
  <c r="P153" i="1"/>
  <c r="O153" i="1"/>
  <c r="AH152" i="1"/>
  <c r="AJ152" i="1"/>
  <c r="AI152" i="1"/>
  <c r="AG152" i="1"/>
  <c r="AF152" i="1"/>
  <c r="AE152" i="1"/>
  <c r="AD152" i="1"/>
  <c r="AC152" i="1"/>
  <c r="AB152" i="1"/>
  <c r="AA152" i="1"/>
  <c r="Z152" i="1"/>
  <c r="Y152" i="1"/>
  <c r="X152" i="1"/>
  <c r="W152" i="1"/>
  <c r="V152" i="1"/>
  <c r="U152" i="1"/>
  <c r="T152" i="1"/>
  <c r="S152" i="1"/>
  <c r="R152" i="1"/>
  <c r="Q152" i="1"/>
  <c r="P152" i="1"/>
  <c r="O152" i="1"/>
  <c r="AH151" i="1"/>
  <c r="AJ151" i="1"/>
  <c r="AI151" i="1"/>
  <c r="AG151" i="1"/>
  <c r="AF151" i="1"/>
  <c r="AE151" i="1"/>
  <c r="AD151" i="1"/>
  <c r="AC151" i="1"/>
  <c r="AB151" i="1"/>
  <c r="AA151" i="1"/>
  <c r="Z151" i="1"/>
  <c r="Y151" i="1"/>
  <c r="X151" i="1"/>
  <c r="W151" i="1"/>
  <c r="V151" i="1"/>
  <c r="U151" i="1"/>
  <c r="T151" i="1"/>
  <c r="S151" i="1"/>
  <c r="R151" i="1"/>
  <c r="Q151" i="1"/>
  <c r="P151" i="1"/>
  <c r="O151" i="1"/>
  <c r="AH150" i="1"/>
  <c r="AJ150" i="1"/>
  <c r="AI150" i="1"/>
  <c r="AG150" i="1"/>
  <c r="AF150" i="1"/>
  <c r="AE150" i="1"/>
  <c r="AD150" i="1"/>
  <c r="AC150" i="1"/>
  <c r="AB150" i="1"/>
  <c r="AA150" i="1"/>
  <c r="Z150" i="1"/>
  <c r="Y150" i="1"/>
  <c r="X150" i="1"/>
  <c r="W150" i="1"/>
  <c r="V150" i="1"/>
  <c r="U150" i="1"/>
  <c r="T150" i="1"/>
  <c r="S150" i="1"/>
  <c r="R150" i="1"/>
  <c r="Q150" i="1"/>
  <c r="P150" i="1"/>
  <c r="O150" i="1"/>
  <c r="AH149" i="1"/>
  <c r="AJ149" i="1"/>
  <c r="AI149" i="1"/>
  <c r="AG149" i="1"/>
  <c r="AF149" i="1"/>
  <c r="AE149" i="1"/>
  <c r="AD149" i="1"/>
  <c r="AC149" i="1"/>
  <c r="AB149" i="1"/>
  <c r="AA149" i="1"/>
  <c r="Z149" i="1"/>
  <c r="Y149" i="1"/>
  <c r="X149" i="1"/>
  <c r="W149" i="1"/>
  <c r="V149" i="1"/>
  <c r="U149" i="1"/>
  <c r="T149" i="1"/>
  <c r="S149" i="1"/>
  <c r="R149" i="1"/>
  <c r="Q149" i="1"/>
  <c r="P149" i="1"/>
  <c r="O149" i="1"/>
  <c r="AH148" i="1"/>
  <c r="AJ148" i="1"/>
  <c r="AI148" i="1"/>
  <c r="AG148" i="1"/>
  <c r="AF148" i="1"/>
  <c r="AE148" i="1"/>
  <c r="AD148" i="1"/>
  <c r="AC148" i="1"/>
  <c r="AB148" i="1"/>
  <c r="AA148" i="1"/>
  <c r="Z148" i="1"/>
  <c r="Y148" i="1"/>
  <c r="X148" i="1"/>
  <c r="W148" i="1"/>
  <c r="V148" i="1"/>
  <c r="U148" i="1"/>
  <c r="T148" i="1"/>
  <c r="S148" i="1"/>
  <c r="R148" i="1"/>
  <c r="Q148" i="1"/>
  <c r="P148" i="1"/>
  <c r="O148" i="1"/>
  <c r="AH147" i="1"/>
  <c r="AJ147" i="1"/>
  <c r="AI147" i="1"/>
  <c r="AG147" i="1"/>
  <c r="AF147" i="1"/>
  <c r="AE147" i="1"/>
  <c r="AD147" i="1"/>
  <c r="AC147" i="1"/>
  <c r="AB147" i="1"/>
  <c r="AA147" i="1"/>
  <c r="Z147" i="1"/>
  <c r="Y147" i="1"/>
  <c r="X147" i="1"/>
  <c r="W147" i="1"/>
  <c r="V147" i="1"/>
  <c r="U147" i="1"/>
  <c r="T147" i="1"/>
  <c r="S147" i="1"/>
  <c r="R147" i="1"/>
  <c r="Q147" i="1"/>
  <c r="P147" i="1"/>
  <c r="O147" i="1"/>
  <c r="AH146" i="1"/>
  <c r="AJ146" i="1"/>
  <c r="AI146" i="1"/>
  <c r="AG146" i="1"/>
  <c r="AF146" i="1"/>
  <c r="AE146" i="1"/>
  <c r="AD146" i="1"/>
  <c r="AC146" i="1"/>
  <c r="AB146" i="1"/>
  <c r="AA146" i="1"/>
  <c r="Z146" i="1"/>
  <c r="Y146" i="1"/>
  <c r="X146" i="1"/>
  <c r="W146" i="1"/>
  <c r="V146" i="1"/>
  <c r="U146" i="1"/>
  <c r="T146" i="1"/>
  <c r="S146" i="1"/>
  <c r="R146" i="1"/>
  <c r="Q146" i="1"/>
  <c r="P146" i="1"/>
  <c r="O146" i="1"/>
  <c r="AH145" i="1"/>
  <c r="AJ145" i="1"/>
  <c r="AI145" i="1"/>
  <c r="AG145" i="1"/>
  <c r="AF145" i="1"/>
  <c r="AE145" i="1"/>
  <c r="AD145" i="1"/>
  <c r="AC145" i="1"/>
  <c r="AB145" i="1"/>
  <c r="AA145" i="1"/>
  <c r="Z145" i="1"/>
  <c r="Y145" i="1"/>
  <c r="X145" i="1"/>
  <c r="W145" i="1"/>
  <c r="V145" i="1"/>
  <c r="U145" i="1"/>
  <c r="T145" i="1"/>
  <c r="S145" i="1"/>
  <c r="R145" i="1"/>
  <c r="Q145" i="1"/>
  <c r="P145" i="1"/>
  <c r="O145" i="1"/>
  <c r="AH144" i="1"/>
  <c r="AJ144" i="1"/>
  <c r="AI144" i="1"/>
  <c r="AG144" i="1"/>
  <c r="AF144" i="1"/>
  <c r="AE144" i="1"/>
  <c r="AD144" i="1"/>
  <c r="AC144" i="1"/>
  <c r="AB144" i="1"/>
  <c r="AA144" i="1"/>
  <c r="Z144" i="1"/>
  <c r="Y144" i="1"/>
  <c r="X144" i="1"/>
  <c r="W144" i="1"/>
  <c r="V144" i="1"/>
  <c r="U144" i="1"/>
  <c r="T144" i="1"/>
  <c r="S144" i="1"/>
  <c r="R144" i="1"/>
  <c r="Q144" i="1"/>
  <c r="P144" i="1"/>
  <c r="O144" i="1"/>
  <c r="AH143" i="1"/>
  <c r="AJ143" i="1"/>
  <c r="AI143" i="1"/>
  <c r="AG143" i="1"/>
  <c r="AF143" i="1"/>
  <c r="AE143" i="1"/>
  <c r="AD143" i="1"/>
  <c r="AC143" i="1"/>
  <c r="AB143" i="1"/>
  <c r="AA143" i="1"/>
  <c r="Z143" i="1"/>
  <c r="Y143" i="1"/>
  <c r="X143" i="1"/>
  <c r="W143" i="1"/>
  <c r="V143" i="1"/>
  <c r="U143" i="1"/>
  <c r="T143" i="1"/>
  <c r="S143" i="1"/>
  <c r="R143" i="1"/>
  <c r="Q143" i="1"/>
  <c r="P143" i="1"/>
  <c r="O143" i="1"/>
  <c r="AH142" i="1"/>
  <c r="AJ142" i="1"/>
  <c r="AI142" i="1"/>
  <c r="AG142" i="1"/>
  <c r="AF142" i="1"/>
  <c r="AE142" i="1"/>
  <c r="AD142" i="1"/>
  <c r="AC142" i="1"/>
  <c r="AB142" i="1"/>
  <c r="AA142" i="1"/>
  <c r="Z142" i="1"/>
  <c r="Y142" i="1"/>
  <c r="X142" i="1"/>
  <c r="W142" i="1"/>
  <c r="V142" i="1"/>
  <c r="U142" i="1"/>
  <c r="T142" i="1"/>
  <c r="S142" i="1"/>
  <c r="R142" i="1"/>
  <c r="Q142" i="1"/>
  <c r="P142" i="1"/>
  <c r="O142" i="1"/>
  <c r="AH141" i="1"/>
  <c r="AJ141" i="1"/>
  <c r="AI141" i="1"/>
  <c r="AG141" i="1"/>
  <c r="AF141" i="1"/>
  <c r="AE141" i="1"/>
  <c r="AD141" i="1"/>
  <c r="AC141" i="1"/>
  <c r="AB141" i="1"/>
  <c r="AA141" i="1"/>
  <c r="Z141" i="1"/>
  <c r="Y141" i="1"/>
  <c r="X141" i="1"/>
  <c r="W141" i="1"/>
  <c r="V141" i="1"/>
  <c r="U141" i="1"/>
  <c r="T141" i="1"/>
  <c r="S141" i="1"/>
  <c r="R141" i="1"/>
  <c r="Q141" i="1"/>
  <c r="P141" i="1"/>
  <c r="O141" i="1"/>
  <c r="AH140" i="1"/>
  <c r="AJ140" i="1"/>
  <c r="AI140" i="1"/>
  <c r="AG140" i="1"/>
  <c r="AF140" i="1"/>
  <c r="AE140" i="1"/>
  <c r="AD140" i="1"/>
  <c r="AC140" i="1"/>
  <c r="AB140" i="1"/>
  <c r="AA140" i="1"/>
  <c r="Z140" i="1"/>
  <c r="Y140" i="1"/>
  <c r="X140" i="1"/>
  <c r="W140" i="1"/>
  <c r="V140" i="1"/>
  <c r="U140" i="1"/>
  <c r="T140" i="1"/>
  <c r="S140" i="1"/>
  <c r="R140" i="1"/>
  <c r="Q140" i="1"/>
  <c r="P140" i="1"/>
  <c r="O140" i="1"/>
  <c r="AH139" i="1"/>
  <c r="AJ139" i="1"/>
  <c r="AI139" i="1"/>
  <c r="AG139" i="1"/>
  <c r="AF139" i="1"/>
  <c r="AE139" i="1"/>
  <c r="AD139" i="1"/>
  <c r="AC139" i="1"/>
  <c r="AB139" i="1"/>
  <c r="AA139" i="1"/>
  <c r="Z139" i="1"/>
  <c r="Y139" i="1"/>
  <c r="X139" i="1"/>
  <c r="W139" i="1"/>
  <c r="V139" i="1"/>
  <c r="U139" i="1"/>
  <c r="T139" i="1"/>
  <c r="S139" i="1"/>
  <c r="R139" i="1"/>
  <c r="Q139" i="1"/>
  <c r="P139" i="1"/>
  <c r="O139" i="1"/>
  <c r="AH138" i="1"/>
  <c r="AJ138" i="1"/>
  <c r="AI138" i="1"/>
  <c r="AG138" i="1"/>
  <c r="AF138" i="1"/>
  <c r="AE138" i="1"/>
  <c r="AD138" i="1"/>
  <c r="AC138" i="1"/>
  <c r="AB138" i="1"/>
  <c r="AA138" i="1"/>
  <c r="Z138" i="1"/>
  <c r="Y138" i="1"/>
  <c r="X138" i="1"/>
  <c r="W138" i="1"/>
  <c r="V138" i="1"/>
  <c r="U138" i="1"/>
  <c r="T138" i="1"/>
  <c r="S138" i="1"/>
  <c r="R138" i="1"/>
  <c r="Q138" i="1"/>
  <c r="P138" i="1"/>
  <c r="O138" i="1"/>
  <c r="AH137" i="1"/>
  <c r="AJ137" i="1"/>
  <c r="AI137" i="1"/>
  <c r="AG137" i="1"/>
  <c r="AF137" i="1"/>
  <c r="AE137" i="1"/>
  <c r="AD137" i="1"/>
  <c r="AC137" i="1"/>
  <c r="AB137" i="1"/>
  <c r="AA137" i="1"/>
  <c r="Z137" i="1"/>
  <c r="Y137" i="1"/>
  <c r="X137" i="1"/>
  <c r="W137" i="1"/>
  <c r="V137" i="1"/>
  <c r="U137" i="1"/>
  <c r="T137" i="1"/>
  <c r="S137" i="1"/>
  <c r="R137" i="1"/>
  <c r="Q137" i="1"/>
  <c r="P137" i="1"/>
  <c r="O137" i="1"/>
  <c r="AH136" i="1"/>
  <c r="AJ136" i="1"/>
  <c r="AI136" i="1"/>
  <c r="AG136" i="1"/>
  <c r="AF136" i="1"/>
  <c r="AE136" i="1"/>
  <c r="AD136" i="1"/>
  <c r="AC136" i="1"/>
  <c r="AB136" i="1"/>
  <c r="AA136" i="1"/>
  <c r="Z136" i="1"/>
  <c r="Y136" i="1"/>
  <c r="X136" i="1"/>
  <c r="W136" i="1"/>
  <c r="V136" i="1"/>
  <c r="U136" i="1"/>
  <c r="T136" i="1"/>
  <c r="S136" i="1"/>
  <c r="R136" i="1"/>
  <c r="Q136" i="1"/>
  <c r="P136" i="1"/>
  <c r="O136" i="1"/>
  <c r="AH135" i="1"/>
  <c r="AJ135" i="1"/>
  <c r="AI135" i="1"/>
  <c r="AG135" i="1"/>
  <c r="AF135" i="1"/>
  <c r="AE135" i="1"/>
  <c r="AD135" i="1"/>
  <c r="AC135" i="1"/>
  <c r="AB135" i="1"/>
  <c r="AA135" i="1"/>
  <c r="Z135" i="1"/>
  <c r="Y135" i="1"/>
  <c r="X135" i="1"/>
  <c r="W135" i="1"/>
  <c r="V135" i="1"/>
  <c r="U135" i="1"/>
  <c r="T135" i="1"/>
  <c r="S135" i="1"/>
  <c r="R135" i="1"/>
  <c r="Q135" i="1"/>
  <c r="P135" i="1"/>
  <c r="O135" i="1"/>
  <c r="AH134" i="1"/>
  <c r="AJ134" i="1"/>
  <c r="AI134" i="1"/>
  <c r="AG134" i="1"/>
  <c r="AF134" i="1"/>
  <c r="AE134" i="1"/>
  <c r="AD134" i="1"/>
  <c r="AC134" i="1"/>
  <c r="AB134" i="1"/>
  <c r="AA134" i="1"/>
  <c r="Z134" i="1"/>
  <c r="Y134" i="1"/>
  <c r="X134" i="1"/>
  <c r="W134" i="1"/>
  <c r="V134" i="1"/>
  <c r="U134" i="1"/>
  <c r="T134" i="1"/>
  <c r="S134" i="1"/>
  <c r="R134" i="1"/>
  <c r="Q134" i="1"/>
  <c r="P134" i="1"/>
  <c r="O134" i="1"/>
  <c r="AH133" i="1"/>
  <c r="AJ133" i="1"/>
  <c r="AI133" i="1"/>
  <c r="AG133" i="1"/>
  <c r="AF133" i="1"/>
  <c r="AE133" i="1"/>
  <c r="AD133" i="1"/>
  <c r="AC133" i="1"/>
  <c r="AB133" i="1"/>
  <c r="AA133" i="1"/>
  <c r="Z133" i="1"/>
  <c r="Y133" i="1"/>
  <c r="X133" i="1"/>
  <c r="W133" i="1"/>
  <c r="V133" i="1"/>
  <c r="U133" i="1"/>
  <c r="T133" i="1"/>
  <c r="S133" i="1"/>
  <c r="R133" i="1"/>
  <c r="Q133" i="1"/>
  <c r="P133" i="1"/>
  <c r="O133" i="1"/>
  <c r="AH132" i="1"/>
  <c r="AJ132" i="1"/>
  <c r="AI132" i="1"/>
  <c r="AG132" i="1"/>
  <c r="AF132" i="1"/>
  <c r="AE132" i="1"/>
  <c r="AD132" i="1"/>
  <c r="AC132" i="1"/>
  <c r="AB132" i="1"/>
  <c r="AA132" i="1"/>
  <c r="Z132" i="1"/>
  <c r="Y132" i="1"/>
  <c r="X132" i="1"/>
  <c r="W132" i="1"/>
  <c r="V132" i="1"/>
  <c r="U132" i="1"/>
  <c r="T132" i="1"/>
  <c r="S132" i="1"/>
  <c r="R132" i="1"/>
  <c r="Q132" i="1"/>
  <c r="P132" i="1"/>
  <c r="O132" i="1"/>
  <c r="AH131" i="1"/>
  <c r="AJ131" i="1"/>
  <c r="AI131" i="1"/>
  <c r="AG131" i="1"/>
  <c r="AF131" i="1"/>
  <c r="AE131" i="1"/>
  <c r="AD131" i="1"/>
  <c r="AC131" i="1"/>
  <c r="AB131" i="1"/>
  <c r="AA131" i="1"/>
  <c r="Z131" i="1"/>
  <c r="Y131" i="1"/>
  <c r="X131" i="1"/>
  <c r="W131" i="1"/>
  <c r="V131" i="1"/>
  <c r="U131" i="1"/>
  <c r="T131" i="1"/>
  <c r="S131" i="1"/>
  <c r="R131" i="1"/>
  <c r="Q131" i="1"/>
  <c r="P131" i="1"/>
  <c r="O131" i="1"/>
  <c r="AH130" i="1"/>
  <c r="AJ130" i="1"/>
  <c r="AI130" i="1"/>
  <c r="AG130" i="1"/>
  <c r="AF130" i="1"/>
  <c r="AE130" i="1"/>
  <c r="AD130" i="1"/>
  <c r="AC130" i="1"/>
  <c r="AB130" i="1"/>
  <c r="AA130" i="1"/>
  <c r="Z130" i="1"/>
  <c r="Y130" i="1"/>
  <c r="X130" i="1"/>
  <c r="W130" i="1"/>
  <c r="V130" i="1"/>
  <c r="U130" i="1"/>
  <c r="T130" i="1"/>
  <c r="S130" i="1"/>
  <c r="R130" i="1"/>
  <c r="Q130" i="1"/>
  <c r="P130" i="1"/>
  <c r="O130" i="1"/>
  <c r="AH129" i="1"/>
  <c r="AJ129" i="1"/>
  <c r="AI129" i="1"/>
  <c r="AG129" i="1"/>
  <c r="AF129" i="1"/>
  <c r="AE129" i="1"/>
  <c r="AD129" i="1"/>
  <c r="AC129" i="1"/>
  <c r="AB129" i="1"/>
  <c r="AA129" i="1"/>
  <c r="Z129" i="1"/>
  <c r="Y129" i="1"/>
  <c r="X129" i="1"/>
  <c r="W129" i="1"/>
  <c r="V129" i="1"/>
  <c r="U129" i="1"/>
  <c r="T129" i="1"/>
  <c r="S129" i="1"/>
  <c r="R129" i="1"/>
  <c r="Q129" i="1"/>
  <c r="P129" i="1"/>
  <c r="O129" i="1"/>
  <c r="AH128" i="1"/>
  <c r="AJ128" i="1"/>
  <c r="AI128" i="1"/>
  <c r="AG128" i="1"/>
  <c r="AF128" i="1"/>
  <c r="AE128" i="1"/>
  <c r="AD128" i="1"/>
  <c r="AC128" i="1"/>
  <c r="AB128" i="1"/>
  <c r="AA128" i="1"/>
  <c r="Z128" i="1"/>
  <c r="Y128" i="1"/>
  <c r="X128" i="1"/>
  <c r="W128" i="1"/>
  <c r="V128" i="1"/>
  <c r="U128" i="1"/>
  <c r="T128" i="1"/>
  <c r="S128" i="1"/>
  <c r="R128" i="1"/>
  <c r="Q128" i="1"/>
  <c r="P128" i="1"/>
  <c r="O128" i="1"/>
  <c r="AH127" i="1"/>
  <c r="AJ127" i="1"/>
  <c r="AI127" i="1"/>
  <c r="AG127" i="1"/>
  <c r="AF127" i="1"/>
  <c r="AE127" i="1"/>
  <c r="AD127" i="1"/>
  <c r="AC127" i="1"/>
  <c r="AB127" i="1"/>
  <c r="AA127" i="1"/>
  <c r="Z127" i="1"/>
  <c r="Y127" i="1"/>
  <c r="X127" i="1"/>
  <c r="W127" i="1"/>
  <c r="V127" i="1"/>
  <c r="U127" i="1"/>
  <c r="T127" i="1"/>
  <c r="S127" i="1"/>
  <c r="R127" i="1"/>
  <c r="Q127" i="1"/>
  <c r="P127" i="1"/>
  <c r="O127" i="1"/>
  <c r="AH126" i="1"/>
  <c r="AJ126" i="1"/>
  <c r="AI126" i="1"/>
  <c r="AG126" i="1"/>
  <c r="AF126" i="1"/>
  <c r="AE126" i="1"/>
  <c r="AD126" i="1"/>
  <c r="AC126" i="1"/>
  <c r="AB126" i="1"/>
  <c r="AA126" i="1"/>
  <c r="Z126" i="1"/>
  <c r="Y126" i="1"/>
  <c r="X126" i="1"/>
  <c r="W126" i="1"/>
  <c r="V126" i="1"/>
  <c r="U126" i="1"/>
  <c r="T126" i="1"/>
  <c r="S126" i="1"/>
  <c r="R126" i="1"/>
  <c r="Q126" i="1"/>
  <c r="P126" i="1"/>
  <c r="O126" i="1"/>
  <c r="AH125" i="1"/>
  <c r="AJ125" i="1"/>
  <c r="AI125" i="1"/>
  <c r="AG125" i="1"/>
  <c r="AF125" i="1"/>
  <c r="AE125" i="1"/>
  <c r="AD125" i="1"/>
  <c r="AC125" i="1"/>
  <c r="AB125" i="1"/>
  <c r="AA125" i="1"/>
  <c r="Z125" i="1"/>
  <c r="Y125" i="1"/>
  <c r="X125" i="1"/>
  <c r="W125" i="1"/>
  <c r="V125" i="1"/>
  <c r="U125" i="1"/>
  <c r="T125" i="1"/>
  <c r="S125" i="1"/>
  <c r="R125" i="1"/>
  <c r="Q125" i="1"/>
  <c r="P125" i="1"/>
  <c r="O125" i="1"/>
  <c r="AH124" i="1"/>
  <c r="AJ124" i="1"/>
  <c r="AI124" i="1"/>
  <c r="AG124" i="1"/>
  <c r="AF124" i="1"/>
  <c r="AE124" i="1"/>
  <c r="AD124" i="1"/>
  <c r="AC124" i="1"/>
  <c r="AB124" i="1"/>
  <c r="AA124" i="1"/>
  <c r="Z124" i="1"/>
  <c r="Y124" i="1"/>
  <c r="X124" i="1"/>
  <c r="W124" i="1"/>
  <c r="V124" i="1"/>
  <c r="U124" i="1"/>
  <c r="T124" i="1"/>
  <c r="S124" i="1"/>
  <c r="R124" i="1"/>
  <c r="Q124" i="1"/>
  <c r="P124" i="1"/>
  <c r="O124" i="1"/>
  <c r="AH123" i="1"/>
  <c r="AJ123" i="1"/>
  <c r="AI123" i="1"/>
  <c r="AG123" i="1"/>
  <c r="AF123" i="1"/>
  <c r="AE123" i="1"/>
  <c r="AD123" i="1"/>
  <c r="AC123" i="1"/>
  <c r="AB123" i="1"/>
  <c r="AA123" i="1"/>
  <c r="Z123" i="1"/>
  <c r="Y123" i="1"/>
  <c r="X123" i="1"/>
  <c r="W123" i="1"/>
  <c r="V123" i="1"/>
  <c r="U123" i="1"/>
  <c r="T123" i="1"/>
  <c r="S123" i="1"/>
  <c r="R123" i="1"/>
  <c r="Q123" i="1"/>
  <c r="P123" i="1"/>
  <c r="O123" i="1"/>
  <c r="AH122" i="1"/>
  <c r="AJ122" i="1"/>
  <c r="AI122" i="1"/>
  <c r="AG122" i="1"/>
  <c r="AF122" i="1"/>
  <c r="AE122" i="1"/>
  <c r="AD122" i="1"/>
  <c r="AC122" i="1"/>
  <c r="AB122" i="1"/>
  <c r="AA122" i="1"/>
  <c r="Z122" i="1"/>
  <c r="Y122" i="1"/>
  <c r="X122" i="1"/>
  <c r="W122" i="1"/>
  <c r="V122" i="1"/>
  <c r="U122" i="1"/>
  <c r="T122" i="1"/>
  <c r="S122" i="1"/>
  <c r="R122" i="1"/>
  <c r="Q122" i="1"/>
  <c r="P122" i="1"/>
  <c r="O122" i="1"/>
  <c r="AH121" i="1"/>
  <c r="AJ121" i="1"/>
  <c r="AI121" i="1"/>
  <c r="AG121" i="1"/>
  <c r="AF121" i="1"/>
  <c r="AE121" i="1"/>
  <c r="AD121" i="1"/>
  <c r="AC121" i="1"/>
  <c r="AB121" i="1"/>
  <c r="AA121" i="1"/>
  <c r="Z121" i="1"/>
  <c r="Y121" i="1"/>
  <c r="X121" i="1"/>
  <c r="W121" i="1"/>
  <c r="V121" i="1"/>
  <c r="U121" i="1"/>
  <c r="T121" i="1"/>
  <c r="S121" i="1"/>
  <c r="R121" i="1"/>
  <c r="Q121" i="1"/>
  <c r="P121" i="1"/>
  <c r="O121" i="1"/>
  <c r="AH120" i="1"/>
  <c r="AJ120" i="1"/>
  <c r="AI120" i="1"/>
  <c r="AG120" i="1"/>
  <c r="AF120" i="1"/>
  <c r="AE120" i="1"/>
  <c r="AD120" i="1"/>
  <c r="AC120" i="1"/>
  <c r="AB120" i="1"/>
  <c r="AA120" i="1"/>
  <c r="Z120" i="1"/>
  <c r="Y120" i="1"/>
  <c r="X120" i="1"/>
  <c r="W120" i="1"/>
  <c r="V120" i="1"/>
  <c r="U120" i="1"/>
  <c r="T120" i="1"/>
  <c r="S120" i="1"/>
  <c r="R120" i="1"/>
  <c r="Q120" i="1"/>
  <c r="P120" i="1"/>
  <c r="O120" i="1"/>
  <c r="AH119" i="1"/>
  <c r="AJ119" i="1"/>
  <c r="AI119" i="1"/>
  <c r="AG119" i="1"/>
  <c r="AF119" i="1"/>
  <c r="AE119" i="1"/>
  <c r="AD119" i="1"/>
  <c r="AC119" i="1"/>
  <c r="AB119" i="1"/>
  <c r="AA119" i="1"/>
  <c r="Z119" i="1"/>
  <c r="Y119" i="1"/>
  <c r="X119" i="1"/>
  <c r="W119" i="1"/>
  <c r="V119" i="1"/>
  <c r="U119" i="1"/>
  <c r="T119" i="1"/>
  <c r="S119" i="1"/>
  <c r="R119" i="1"/>
  <c r="Q119" i="1"/>
  <c r="P119" i="1"/>
  <c r="O119" i="1"/>
  <c r="AH118" i="1"/>
  <c r="AJ118" i="1"/>
  <c r="AI118" i="1"/>
  <c r="AG118" i="1"/>
  <c r="AF118" i="1"/>
  <c r="AE118" i="1"/>
  <c r="AD118" i="1"/>
  <c r="AC118" i="1"/>
  <c r="AB118" i="1"/>
  <c r="AA118" i="1"/>
  <c r="Z118" i="1"/>
  <c r="Y118" i="1"/>
  <c r="X118" i="1"/>
  <c r="W118" i="1"/>
  <c r="V118" i="1"/>
  <c r="U118" i="1"/>
  <c r="T118" i="1"/>
  <c r="S118" i="1"/>
  <c r="R118" i="1"/>
  <c r="Q118" i="1"/>
  <c r="P118" i="1"/>
  <c r="O118" i="1"/>
  <c r="AH117" i="1"/>
  <c r="AJ117" i="1"/>
  <c r="AI117" i="1"/>
  <c r="AG117" i="1"/>
  <c r="AF117" i="1"/>
  <c r="AE117" i="1"/>
  <c r="AD117" i="1"/>
  <c r="AC117" i="1"/>
  <c r="AB117" i="1"/>
  <c r="AA117" i="1"/>
  <c r="Z117" i="1"/>
  <c r="Y117" i="1"/>
  <c r="X117" i="1"/>
  <c r="W117" i="1"/>
  <c r="V117" i="1"/>
  <c r="U117" i="1"/>
  <c r="T117" i="1"/>
  <c r="S117" i="1"/>
  <c r="R117" i="1"/>
  <c r="Q117" i="1"/>
  <c r="P117" i="1"/>
  <c r="O117" i="1"/>
  <c r="AH116" i="1"/>
  <c r="AJ116" i="1"/>
  <c r="AI116" i="1"/>
  <c r="AG116" i="1"/>
  <c r="AF116" i="1"/>
  <c r="AE116" i="1"/>
  <c r="AD116" i="1"/>
  <c r="AC116" i="1"/>
  <c r="AB116" i="1"/>
  <c r="AA116" i="1"/>
  <c r="Z116" i="1"/>
  <c r="Y116" i="1"/>
  <c r="X116" i="1"/>
  <c r="W116" i="1"/>
  <c r="V116" i="1"/>
  <c r="U116" i="1"/>
  <c r="T116" i="1"/>
  <c r="S116" i="1"/>
  <c r="R116" i="1"/>
  <c r="Q116" i="1"/>
  <c r="P116" i="1"/>
  <c r="O116" i="1"/>
  <c r="AH115" i="1"/>
  <c r="AJ115" i="1"/>
  <c r="AI115" i="1"/>
  <c r="AG115" i="1"/>
  <c r="AF115" i="1"/>
  <c r="AE115" i="1"/>
  <c r="AD115" i="1"/>
  <c r="AC115" i="1"/>
  <c r="AB115" i="1"/>
  <c r="AA115" i="1"/>
  <c r="Z115" i="1"/>
  <c r="Y115" i="1"/>
  <c r="X115" i="1"/>
  <c r="W115" i="1"/>
  <c r="V115" i="1"/>
  <c r="U115" i="1"/>
  <c r="T115" i="1"/>
  <c r="S115" i="1"/>
  <c r="R115" i="1"/>
  <c r="Q115" i="1"/>
  <c r="P115" i="1"/>
  <c r="O115" i="1"/>
  <c r="AH114" i="1"/>
  <c r="AJ114" i="1"/>
  <c r="AI114" i="1"/>
  <c r="AG114" i="1"/>
  <c r="AF114" i="1"/>
  <c r="AE114" i="1"/>
  <c r="AD114" i="1"/>
  <c r="AC114" i="1"/>
  <c r="AB114" i="1"/>
  <c r="AA114" i="1"/>
  <c r="Z114" i="1"/>
  <c r="Y114" i="1"/>
  <c r="X114" i="1"/>
  <c r="W114" i="1"/>
  <c r="V114" i="1"/>
  <c r="U114" i="1"/>
  <c r="T114" i="1"/>
  <c r="S114" i="1"/>
  <c r="R114" i="1"/>
  <c r="Q114" i="1"/>
  <c r="P114" i="1"/>
  <c r="O114" i="1"/>
  <c r="AH113" i="1"/>
  <c r="AJ113" i="1"/>
  <c r="AI113" i="1"/>
  <c r="AG113" i="1"/>
  <c r="AF113" i="1"/>
  <c r="AE113" i="1"/>
  <c r="AD113" i="1"/>
  <c r="AC113" i="1"/>
  <c r="AB113" i="1"/>
  <c r="AA113" i="1"/>
  <c r="Z113" i="1"/>
  <c r="Y113" i="1"/>
  <c r="X113" i="1"/>
  <c r="W113" i="1"/>
  <c r="V113" i="1"/>
  <c r="U113" i="1"/>
  <c r="T113" i="1"/>
  <c r="S113" i="1"/>
  <c r="R113" i="1"/>
  <c r="Q113" i="1"/>
  <c r="P113" i="1"/>
  <c r="O113" i="1"/>
  <c r="AH112" i="1"/>
  <c r="AJ112" i="1"/>
  <c r="AI112" i="1"/>
  <c r="AG112" i="1"/>
  <c r="AF112" i="1"/>
  <c r="AE112" i="1"/>
  <c r="AD112" i="1"/>
  <c r="AC112" i="1"/>
  <c r="AB112" i="1"/>
  <c r="AA112" i="1"/>
  <c r="Z112" i="1"/>
  <c r="Y112" i="1"/>
  <c r="X112" i="1"/>
  <c r="W112" i="1"/>
  <c r="V112" i="1"/>
  <c r="U112" i="1"/>
  <c r="T112" i="1"/>
  <c r="S112" i="1"/>
  <c r="R112" i="1"/>
  <c r="Q112" i="1"/>
  <c r="P112" i="1"/>
  <c r="O112" i="1"/>
  <c r="AH111" i="1"/>
  <c r="AJ111" i="1"/>
  <c r="AI111" i="1"/>
  <c r="AG111" i="1"/>
  <c r="AF111" i="1"/>
  <c r="AE111" i="1"/>
  <c r="AD111" i="1"/>
  <c r="AC111" i="1"/>
  <c r="AB111" i="1"/>
  <c r="AA111" i="1"/>
  <c r="Z111" i="1"/>
  <c r="Y111" i="1"/>
  <c r="X111" i="1"/>
  <c r="W111" i="1"/>
  <c r="V111" i="1"/>
  <c r="U111" i="1"/>
  <c r="T111" i="1"/>
  <c r="S111" i="1"/>
  <c r="R111" i="1"/>
  <c r="Q111" i="1"/>
  <c r="P111" i="1"/>
  <c r="O111" i="1"/>
  <c r="AH110" i="1"/>
  <c r="AJ110" i="1"/>
  <c r="AI110" i="1"/>
  <c r="AG110" i="1"/>
  <c r="AF110" i="1"/>
  <c r="AE110" i="1"/>
  <c r="AD110" i="1"/>
  <c r="AC110" i="1"/>
  <c r="AB110" i="1"/>
  <c r="AA110" i="1"/>
  <c r="Z110" i="1"/>
  <c r="Y110" i="1"/>
  <c r="X110" i="1"/>
  <c r="W110" i="1"/>
  <c r="V110" i="1"/>
  <c r="U110" i="1"/>
  <c r="T110" i="1"/>
  <c r="S110" i="1"/>
  <c r="R110" i="1"/>
  <c r="Q110" i="1"/>
  <c r="P110" i="1"/>
  <c r="O110" i="1"/>
  <c r="AH109" i="1"/>
  <c r="AJ109" i="1"/>
  <c r="AI109" i="1"/>
  <c r="AG109" i="1"/>
  <c r="AF109" i="1"/>
  <c r="AE109" i="1"/>
  <c r="AD109" i="1"/>
  <c r="AC109" i="1"/>
  <c r="AB109" i="1"/>
  <c r="AA109" i="1"/>
  <c r="Z109" i="1"/>
  <c r="Y109" i="1"/>
  <c r="X109" i="1"/>
  <c r="W109" i="1"/>
  <c r="V109" i="1"/>
  <c r="U109" i="1"/>
  <c r="T109" i="1"/>
  <c r="S109" i="1"/>
  <c r="R109" i="1"/>
  <c r="Q109" i="1"/>
  <c r="P109" i="1"/>
  <c r="O109" i="1"/>
  <c r="AH108" i="1"/>
  <c r="AJ108" i="1"/>
  <c r="AI108" i="1"/>
  <c r="AG108" i="1"/>
  <c r="AF108" i="1"/>
  <c r="AE108" i="1"/>
  <c r="AD108" i="1"/>
  <c r="AC108" i="1"/>
  <c r="AB108" i="1"/>
  <c r="AA108" i="1"/>
  <c r="Z108" i="1"/>
  <c r="Y108" i="1"/>
  <c r="X108" i="1"/>
  <c r="W108" i="1"/>
  <c r="V108" i="1"/>
  <c r="U108" i="1"/>
  <c r="T108" i="1"/>
  <c r="S108" i="1"/>
  <c r="R108" i="1"/>
  <c r="Q108" i="1"/>
  <c r="P108" i="1"/>
  <c r="O108" i="1"/>
  <c r="AH107" i="1"/>
  <c r="AJ107" i="1"/>
  <c r="AI107" i="1"/>
  <c r="AG107" i="1"/>
  <c r="AF107" i="1"/>
  <c r="AE107" i="1"/>
  <c r="AD107" i="1"/>
  <c r="AC107" i="1"/>
  <c r="AB107" i="1"/>
  <c r="AA107" i="1"/>
  <c r="Z107" i="1"/>
  <c r="Y107" i="1"/>
  <c r="X107" i="1"/>
  <c r="W107" i="1"/>
  <c r="V107" i="1"/>
  <c r="U107" i="1"/>
  <c r="T107" i="1"/>
  <c r="S107" i="1"/>
  <c r="R107" i="1"/>
  <c r="Q107" i="1"/>
  <c r="P107" i="1"/>
  <c r="O107" i="1"/>
  <c r="AH106" i="1"/>
  <c r="AJ106" i="1"/>
  <c r="AI106" i="1"/>
  <c r="AG106" i="1"/>
  <c r="AF106" i="1"/>
  <c r="AE106" i="1"/>
  <c r="AD106" i="1"/>
  <c r="AC106" i="1"/>
  <c r="AB106" i="1"/>
  <c r="AA106" i="1"/>
  <c r="Z106" i="1"/>
  <c r="Y106" i="1"/>
  <c r="X106" i="1"/>
  <c r="W106" i="1"/>
  <c r="V106" i="1"/>
  <c r="U106" i="1"/>
  <c r="T106" i="1"/>
  <c r="S106" i="1"/>
  <c r="R106" i="1"/>
  <c r="Q106" i="1"/>
  <c r="P106" i="1"/>
  <c r="O106" i="1"/>
  <c r="AH105" i="1"/>
  <c r="AJ105" i="1"/>
  <c r="AI105" i="1"/>
  <c r="AG105" i="1"/>
  <c r="AF105" i="1"/>
  <c r="AE105" i="1"/>
  <c r="AD105" i="1"/>
  <c r="AC105" i="1"/>
  <c r="AB105" i="1"/>
  <c r="AA105" i="1"/>
  <c r="Z105" i="1"/>
  <c r="Y105" i="1"/>
  <c r="X105" i="1"/>
  <c r="W105" i="1"/>
  <c r="V105" i="1"/>
  <c r="U105" i="1"/>
  <c r="T105" i="1"/>
  <c r="S105" i="1"/>
  <c r="R105" i="1"/>
  <c r="Q105" i="1"/>
  <c r="P105" i="1"/>
  <c r="O105" i="1"/>
  <c r="AH104" i="1"/>
  <c r="AJ104" i="1"/>
  <c r="AI104" i="1"/>
  <c r="AG104" i="1"/>
  <c r="AF104" i="1"/>
  <c r="AE104" i="1"/>
  <c r="AD104" i="1"/>
  <c r="AC104" i="1"/>
  <c r="AB104" i="1"/>
  <c r="AA104" i="1"/>
  <c r="Z104" i="1"/>
  <c r="Y104" i="1"/>
  <c r="X104" i="1"/>
  <c r="W104" i="1"/>
  <c r="V104" i="1"/>
  <c r="U104" i="1"/>
  <c r="T104" i="1"/>
  <c r="S104" i="1"/>
  <c r="R104" i="1"/>
  <c r="Q104" i="1"/>
  <c r="P104" i="1"/>
  <c r="O104" i="1"/>
  <c r="AH103" i="1"/>
  <c r="AJ103" i="1"/>
  <c r="AI103" i="1"/>
  <c r="AG103" i="1"/>
  <c r="AF103" i="1"/>
  <c r="AE103" i="1"/>
  <c r="AD103" i="1"/>
  <c r="AC103" i="1"/>
  <c r="AB103" i="1"/>
  <c r="AA103" i="1"/>
  <c r="Z103" i="1"/>
  <c r="Y103" i="1"/>
  <c r="X103" i="1"/>
  <c r="W103" i="1"/>
  <c r="V103" i="1"/>
  <c r="U103" i="1"/>
  <c r="T103" i="1"/>
  <c r="S103" i="1"/>
  <c r="R103" i="1"/>
  <c r="Q103" i="1"/>
  <c r="P103" i="1"/>
  <c r="O103" i="1"/>
  <c r="AH102" i="1"/>
  <c r="AJ102" i="1"/>
  <c r="AI102" i="1"/>
  <c r="AG102" i="1"/>
  <c r="AF102" i="1"/>
  <c r="AE102" i="1"/>
  <c r="AD102" i="1"/>
  <c r="AC102" i="1"/>
  <c r="AB102" i="1"/>
  <c r="AA102" i="1"/>
  <c r="Z102" i="1"/>
  <c r="Y102" i="1"/>
  <c r="X102" i="1"/>
  <c r="W102" i="1"/>
  <c r="V102" i="1"/>
  <c r="U102" i="1"/>
  <c r="T102" i="1"/>
  <c r="S102" i="1"/>
  <c r="R102" i="1"/>
  <c r="Q102" i="1"/>
  <c r="P102" i="1"/>
  <c r="O102" i="1"/>
  <c r="AH101" i="1"/>
  <c r="AJ101" i="1"/>
  <c r="AI101" i="1"/>
  <c r="AG101" i="1"/>
  <c r="AF101" i="1"/>
  <c r="AE101" i="1"/>
  <c r="AD101" i="1"/>
  <c r="AC101" i="1"/>
  <c r="AB101" i="1"/>
  <c r="AA101" i="1"/>
  <c r="Z101" i="1"/>
  <c r="Y101" i="1"/>
  <c r="X101" i="1"/>
  <c r="W101" i="1"/>
  <c r="V101" i="1"/>
  <c r="U101" i="1"/>
  <c r="T101" i="1"/>
  <c r="S101" i="1"/>
  <c r="R101" i="1"/>
  <c r="Q101" i="1"/>
  <c r="P101" i="1"/>
  <c r="O101" i="1"/>
  <c r="AH100" i="1"/>
  <c r="AJ100" i="1"/>
  <c r="AI100" i="1"/>
  <c r="AG100" i="1"/>
  <c r="AF100" i="1"/>
  <c r="AE100" i="1"/>
  <c r="AD100" i="1"/>
  <c r="AC100" i="1"/>
  <c r="AB100" i="1"/>
  <c r="AA100" i="1"/>
  <c r="Z100" i="1"/>
  <c r="Y100" i="1"/>
  <c r="X100" i="1"/>
  <c r="W100" i="1"/>
  <c r="V100" i="1"/>
  <c r="U100" i="1"/>
  <c r="T100" i="1"/>
  <c r="S100" i="1"/>
  <c r="R100" i="1"/>
  <c r="Q100" i="1"/>
  <c r="P100" i="1"/>
  <c r="O100" i="1"/>
  <c r="AH99" i="1"/>
  <c r="AJ99" i="1"/>
  <c r="AI99" i="1"/>
  <c r="AG99" i="1"/>
  <c r="AF99" i="1"/>
  <c r="AE99" i="1"/>
  <c r="AD99" i="1"/>
  <c r="AC99" i="1"/>
  <c r="AB99" i="1"/>
  <c r="AA99" i="1"/>
  <c r="Z99" i="1"/>
  <c r="Y99" i="1"/>
  <c r="X99" i="1"/>
  <c r="W99" i="1"/>
  <c r="V99" i="1"/>
  <c r="U99" i="1"/>
  <c r="T99" i="1"/>
  <c r="S99" i="1"/>
  <c r="R99" i="1"/>
  <c r="Q99" i="1"/>
  <c r="P99" i="1"/>
  <c r="O99" i="1"/>
  <c r="AH98" i="1"/>
  <c r="AJ98" i="1"/>
  <c r="AI98" i="1"/>
  <c r="AG98" i="1"/>
  <c r="AF98" i="1"/>
  <c r="AE98" i="1"/>
  <c r="AD98" i="1"/>
  <c r="AC98" i="1"/>
  <c r="AB98" i="1"/>
  <c r="AA98" i="1"/>
  <c r="Z98" i="1"/>
  <c r="Y98" i="1"/>
  <c r="X98" i="1"/>
  <c r="W98" i="1"/>
  <c r="V98" i="1"/>
  <c r="U98" i="1"/>
  <c r="T98" i="1"/>
  <c r="S98" i="1"/>
  <c r="R98" i="1"/>
  <c r="Q98" i="1"/>
  <c r="P98" i="1"/>
  <c r="O98" i="1"/>
  <c r="AH97" i="1"/>
  <c r="AJ97" i="1"/>
  <c r="AI97" i="1"/>
  <c r="AG97" i="1"/>
  <c r="AF97" i="1"/>
  <c r="AE97" i="1"/>
  <c r="AD97" i="1"/>
  <c r="AC97" i="1"/>
  <c r="AB97" i="1"/>
  <c r="AA97" i="1"/>
  <c r="Z97" i="1"/>
  <c r="Y97" i="1"/>
  <c r="X97" i="1"/>
  <c r="W97" i="1"/>
  <c r="V97" i="1"/>
  <c r="U97" i="1"/>
  <c r="T97" i="1"/>
  <c r="S97" i="1"/>
  <c r="R97" i="1"/>
  <c r="Q97" i="1"/>
  <c r="P97" i="1"/>
  <c r="O97" i="1"/>
  <c r="AH96" i="1"/>
  <c r="AJ96" i="1"/>
  <c r="AI96" i="1"/>
  <c r="AG96" i="1"/>
  <c r="AF96" i="1"/>
  <c r="AE96" i="1"/>
  <c r="AD96" i="1"/>
  <c r="AC96" i="1"/>
  <c r="AB96" i="1"/>
  <c r="AA96" i="1"/>
  <c r="Z96" i="1"/>
  <c r="Y96" i="1"/>
  <c r="X96" i="1"/>
  <c r="W96" i="1"/>
  <c r="V96" i="1"/>
  <c r="U96" i="1"/>
  <c r="T96" i="1"/>
  <c r="S96" i="1"/>
  <c r="R96" i="1"/>
  <c r="Q96" i="1"/>
  <c r="P96" i="1"/>
  <c r="O96" i="1"/>
  <c r="AH95" i="1"/>
  <c r="AJ95" i="1"/>
  <c r="AI95" i="1"/>
  <c r="AG95" i="1"/>
  <c r="AF95" i="1"/>
  <c r="AE95" i="1"/>
  <c r="AD95" i="1"/>
  <c r="AC95" i="1"/>
  <c r="AB95" i="1"/>
  <c r="AA95" i="1"/>
  <c r="Z95" i="1"/>
  <c r="Y95" i="1"/>
  <c r="X95" i="1"/>
  <c r="W95" i="1"/>
  <c r="V95" i="1"/>
  <c r="U95" i="1"/>
  <c r="T95" i="1"/>
  <c r="S95" i="1"/>
  <c r="R95" i="1"/>
  <c r="Q95" i="1"/>
  <c r="P95" i="1"/>
  <c r="O95" i="1"/>
  <c r="AH94" i="1"/>
  <c r="AJ94" i="1"/>
  <c r="AI94" i="1"/>
  <c r="AG94" i="1"/>
  <c r="AF94" i="1"/>
  <c r="AE94" i="1"/>
  <c r="AD94" i="1"/>
  <c r="AC94" i="1"/>
  <c r="AB94" i="1"/>
  <c r="AA94" i="1"/>
  <c r="Z94" i="1"/>
  <c r="Y94" i="1"/>
  <c r="X94" i="1"/>
  <c r="W94" i="1"/>
  <c r="V94" i="1"/>
  <c r="U94" i="1"/>
  <c r="T94" i="1"/>
  <c r="S94" i="1"/>
  <c r="R94" i="1"/>
  <c r="Q94" i="1"/>
  <c r="P94" i="1"/>
  <c r="O94" i="1"/>
  <c r="AH93" i="1"/>
  <c r="AJ93" i="1"/>
  <c r="AI93" i="1"/>
  <c r="AG93" i="1"/>
  <c r="AF93" i="1"/>
  <c r="AE93" i="1"/>
  <c r="AD93" i="1"/>
  <c r="AC93" i="1"/>
  <c r="AB93" i="1"/>
  <c r="AA93" i="1"/>
  <c r="Z93" i="1"/>
  <c r="Y93" i="1"/>
  <c r="X93" i="1"/>
  <c r="W93" i="1"/>
  <c r="V93" i="1"/>
  <c r="U93" i="1"/>
  <c r="T93" i="1"/>
  <c r="S93" i="1"/>
  <c r="R93" i="1"/>
  <c r="Q93" i="1"/>
  <c r="P93" i="1"/>
  <c r="O93" i="1"/>
  <c r="AH92" i="1"/>
  <c r="AJ92" i="1"/>
  <c r="AI92" i="1"/>
  <c r="AG92" i="1"/>
  <c r="AF92" i="1"/>
  <c r="AE92" i="1"/>
  <c r="AD92" i="1"/>
  <c r="AC92" i="1"/>
  <c r="AB92" i="1"/>
  <c r="AA92" i="1"/>
  <c r="Z92" i="1"/>
  <c r="Y92" i="1"/>
  <c r="X92" i="1"/>
  <c r="W92" i="1"/>
  <c r="V92" i="1"/>
  <c r="U92" i="1"/>
  <c r="T92" i="1"/>
  <c r="S92" i="1"/>
  <c r="R92" i="1"/>
  <c r="Q92" i="1"/>
  <c r="P92" i="1"/>
  <c r="O92" i="1"/>
  <c r="AH91" i="1"/>
  <c r="AJ91" i="1"/>
  <c r="AI91" i="1"/>
  <c r="AG91" i="1"/>
  <c r="AF91" i="1"/>
  <c r="AE91" i="1"/>
  <c r="AD91" i="1"/>
  <c r="AC91" i="1"/>
  <c r="AB91" i="1"/>
  <c r="AA91" i="1"/>
  <c r="Z91" i="1"/>
  <c r="Y91" i="1"/>
  <c r="X91" i="1"/>
  <c r="W91" i="1"/>
  <c r="V91" i="1"/>
  <c r="U91" i="1"/>
  <c r="T91" i="1"/>
  <c r="S91" i="1"/>
  <c r="R91" i="1"/>
  <c r="Q91" i="1"/>
  <c r="P91" i="1"/>
  <c r="O91" i="1"/>
  <c r="AH90" i="1"/>
  <c r="AJ90" i="1"/>
  <c r="AI90" i="1"/>
  <c r="AG90" i="1"/>
  <c r="AF90" i="1"/>
  <c r="AE90" i="1"/>
  <c r="AD90" i="1"/>
  <c r="AC90" i="1"/>
  <c r="AB90" i="1"/>
  <c r="AA90" i="1"/>
  <c r="Z90" i="1"/>
  <c r="Y90" i="1"/>
  <c r="X90" i="1"/>
  <c r="W90" i="1"/>
  <c r="V90" i="1"/>
  <c r="U90" i="1"/>
  <c r="T90" i="1"/>
  <c r="S90" i="1"/>
  <c r="R90" i="1"/>
  <c r="Q90" i="1"/>
  <c r="P90" i="1"/>
  <c r="O90" i="1"/>
  <c r="AH89" i="1"/>
  <c r="AJ89" i="1"/>
  <c r="AI89" i="1"/>
  <c r="AG89" i="1"/>
  <c r="AF89" i="1"/>
  <c r="AE89" i="1"/>
  <c r="AD89" i="1"/>
  <c r="AC89" i="1"/>
  <c r="AB89" i="1"/>
  <c r="AA89" i="1"/>
  <c r="Z89" i="1"/>
  <c r="Y89" i="1"/>
  <c r="X89" i="1"/>
  <c r="W89" i="1"/>
  <c r="V89" i="1"/>
  <c r="U89" i="1"/>
  <c r="T89" i="1"/>
  <c r="S89" i="1"/>
  <c r="R89" i="1"/>
  <c r="Q89" i="1"/>
  <c r="P89" i="1"/>
  <c r="O89" i="1"/>
  <c r="AH88" i="1"/>
  <c r="AJ88" i="1"/>
  <c r="AI88" i="1"/>
  <c r="AG88" i="1"/>
  <c r="AF88" i="1"/>
  <c r="AE88" i="1"/>
  <c r="AD88" i="1"/>
  <c r="AC88" i="1"/>
  <c r="AB88" i="1"/>
  <c r="AA88" i="1"/>
  <c r="Z88" i="1"/>
  <c r="Y88" i="1"/>
  <c r="X88" i="1"/>
  <c r="W88" i="1"/>
  <c r="V88" i="1"/>
  <c r="U88" i="1"/>
  <c r="T88" i="1"/>
  <c r="S88" i="1"/>
  <c r="R88" i="1"/>
  <c r="Q88" i="1"/>
  <c r="P88" i="1"/>
  <c r="O88" i="1"/>
  <c r="AH87" i="1"/>
  <c r="AJ87" i="1"/>
  <c r="AI87" i="1"/>
  <c r="AG87" i="1"/>
  <c r="AF87" i="1"/>
  <c r="AE87" i="1"/>
  <c r="AD87" i="1"/>
  <c r="AC87" i="1"/>
  <c r="AB87" i="1"/>
  <c r="AA87" i="1"/>
  <c r="Z87" i="1"/>
  <c r="Y87" i="1"/>
  <c r="X87" i="1"/>
  <c r="W87" i="1"/>
  <c r="V87" i="1"/>
  <c r="U87" i="1"/>
  <c r="T87" i="1"/>
  <c r="S87" i="1"/>
  <c r="R87" i="1"/>
  <c r="Q87" i="1"/>
  <c r="P87" i="1"/>
  <c r="O87" i="1"/>
  <c r="AH86" i="1"/>
  <c r="AJ86" i="1"/>
  <c r="AI86" i="1"/>
  <c r="AG86" i="1"/>
  <c r="AF86" i="1"/>
  <c r="AE86" i="1"/>
  <c r="AD86" i="1"/>
  <c r="AC86" i="1"/>
  <c r="AB86" i="1"/>
  <c r="AA86" i="1"/>
  <c r="Z86" i="1"/>
  <c r="Y86" i="1"/>
  <c r="X86" i="1"/>
  <c r="W86" i="1"/>
  <c r="V86" i="1"/>
  <c r="U86" i="1"/>
  <c r="T86" i="1"/>
  <c r="S86" i="1"/>
  <c r="R86" i="1"/>
  <c r="Q86" i="1"/>
  <c r="P86" i="1"/>
  <c r="O86" i="1"/>
  <c r="AH85" i="1"/>
  <c r="AJ85" i="1"/>
  <c r="AI85" i="1"/>
  <c r="AG85" i="1"/>
  <c r="AF85" i="1"/>
  <c r="AE85" i="1"/>
  <c r="AD85" i="1"/>
  <c r="AC85" i="1"/>
  <c r="AB85" i="1"/>
  <c r="AA85" i="1"/>
  <c r="Z85" i="1"/>
  <c r="Y85" i="1"/>
  <c r="X85" i="1"/>
  <c r="W85" i="1"/>
  <c r="V85" i="1"/>
  <c r="U85" i="1"/>
  <c r="T85" i="1"/>
  <c r="S85" i="1"/>
  <c r="R85" i="1"/>
  <c r="Q85" i="1"/>
  <c r="P85" i="1"/>
  <c r="O85" i="1"/>
  <c r="AH84" i="1"/>
  <c r="AJ84" i="1"/>
  <c r="AI84" i="1"/>
  <c r="AG84" i="1"/>
  <c r="AF84" i="1"/>
  <c r="AE84" i="1"/>
  <c r="AD84" i="1"/>
  <c r="AC84" i="1"/>
  <c r="AB84" i="1"/>
  <c r="AA84" i="1"/>
  <c r="Z84" i="1"/>
  <c r="Y84" i="1"/>
  <c r="X84" i="1"/>
  <c r="W84" i="1"/>
  <c r="V84" i="1"/>
  <c r="U84" i="1"/>
  <c r="T84" i="1"/>
  <c r="S84" i="1"/>
  <c r="R84" i="1"/>
  <c r="Q84" i="1"/>
  <c r="P84" i="1"/>
  <c r="O84" i="1"/>
  <c r="AH83" i="1"/>
  <c r="AJ83" i="1"/>
  <c r="AI83" i="1"/>
  <c r="AG83" i="1"/>
  <c r="AF83" i="1"/>
  <c r="AE83" i="1"/>
  <c r="AD83" i="1"/>
  <c r="AC83" i="1"/>
  <c r="AB83" i="1"/>
  <c r="AA83" i="1"/>
  <c r="Z83" i="1"/>
  <c r="Y83" i="1"/>
  <c r="X83" i="1"/>
  <c r="W83" i="1"/>
  <c r="V83" i="1"/>
  <c r="U83" i="1"/>
  <c r="T83" i="1"/>
  <c r="S83" i="1"/>
  <c r="R83" i="1"/>
  <c r="Q83" i="1"/>
  <c r="P83" i="1"/>
  <c r="O83" i="1"/>
  <c r="AH82" i="1"/>
  <c r="AJ82" i="1"/>
  <c r="AI82" i="1"/>
  <c r="AG82" i="1"/>
  <c r="AF82" i="1"/>
  <c r="AE82" i="1"/>
  <c r="AD82" i="1"/>
  <c r="AC82" i="1"/>
  <c r="AB82" i="1"/>
  <c r="AA82" i="1"/>
  <c r="Z82" i="1"/>
  <c r="Y82" i="1"/>
  <c r="X82" i="1"/>
  <c r="W82" i="1"/>
  <c r="V82" i="1"/>
  <c r="U82" i="1"/>
  <c r="T82" i="1"/>
  <c r="S82" i="1"/>
  <c r="R82" i="1"/>
  <c r="Q82" i="1"/>
  <c r="P82" i="1"/>
  <c r="O82" i="1"/>
  <c r="AH81" i="1"/>
  <c r="AJ81" i="1"/>
  <c r="AI81" i="1"/>
  <c r="AG81" i="1"/>
  <c r="AF81" i="1"/>
  <c r="AE81" i="1"/>
  <c r="AD81" i="1"/>
  <c r="AC81" i="1"/>
  <c r="AB81" i="1"/>
  <c r="AA81" i="1"/>
  <c r="Z81" i="1"/>
  <c r="Y81" i="1"/>
  <c r="X81" i="1"/>
  <c r="W81" i="1"/>
  <c r="V81" i="1"/>
  <c r="U81" i="1"/>
  <c r="T81" i="1"/>
  <c r="S81" i="1"/>
  <c r="R81" i="1"/>
  <c r="Q81" i="1"/>
  <c r="P81" i="1"/>
  <c r="O81" i="1"/>
  <c r="AH80" i="1"/>
  <c r="AJ80" i="1"/>
  <c r="AI80" i="1"/>
  <c r="AG80" i="1"/>
  <c r="AF80" i="1"/>
  <c r="AE80" i="1"/>
  <c r="AD80" i="1"/>
  <c r="AC80" i="1"/>
  <c r="AB80" i="1"/>
  <c r="AA80" i="1"/>
  <c r="Z80" i="1"/>
  <c r="Y80" i="1"/>
  <c r="X80" i="1"/>
  <c r="W80" i="1"/>
  <c r="V80" i="1"/>
  <c r="U80" i="1"/>
  <c r="T80" i="1"/>
  <c r="S80" i="1"/>
  <c r="R80" i="1"/>
  <c r="Q80" i="1"/>
  <c r="P80" i="1"/>
  <c r="O80" i="1"/>
  <c r="AH79" i="1"/>
  <c r="AJ79" i="1"/>
  <c r="AI79" i="1"/>
  <c r="AG79" i="1"/>
  <c r="AF79" i="1"/>
  <c r="AE79" i="1"/>
  <c r="AD79" i="1"/>
  <c r="AC79" i="1"/>
  <c r="AB79" i="1"/>
  <c r="AA79" i="1"/>
  <c r="Z79" i="1"/>
  <c r="Y79" i="1"/>
  <c r="X79" i="1"/>
  <c r="W79" i="1"/>
  <c r="V79" i="1"/>
  <c r="U79" i="1"/>
  <c r="T79" i="1"/>
  <c r="S79" i="1"/>
  <c r="R79" i="1"/>
  <c r="Q79" i="1"/>
  <c r="P79" i="1"/>
  <c r="O79" i="1"/>
  <c r="AH78" i="1"/>
  <c r="AJ78" i="1"/>
  <c r="AI78" i="1"/>
  <c r="AG78" i="1"/>
  <c r="AF78" i="1"/>
  <c r="AE78" i="1"/>
  <c r="AD78" i="1"/>
  <c r="AC78" i="1"/>
  <c r="AB78" i="1"/>
  <c r="AA78" i="1"/>
  <c r="Z78" i="1"/>
  <c r="Y78" i="1"/>
  <c r="X78" i="1"/>
  <c r="W78" i="1"/>
  <c r="V78" i="1"/>
  <c r="U78" i="1"/>
  <c r="T78" i="1"/>
  <c r="S78" i="1"/>
  <c r="R78" i="1"/>
  <c r="Q78" i="1"/>
  <c r="P78" i="1"/>
  <c r="O78" i="1"/>
  <c r="AH77" i="1"/>
  <c r="AJ77" i="1"/>
  <c r="AI77" i="1"/>
  <c r="AG77" i="1"/>
  <c r="AF77" i="1"/>
  <c r="AE77" i="1"/>
  <c r="AD77" i="1"/>
  <c r="AC77" i="1"/>
  <c r="AB77" i="1"/>
  <c r="AA77" i="1"/>
  <c r="Z77" i="1"/>
  <c r="Y77" i="1"/>
  <c r="X77" i="1"/>
  <c r="W77" i="1"/>
  <c r="V77" i="1"/>
  <c r="U77" i="1"/>
  <c r="T77" i="1"/>
  <c r="S77" i="1"/>
  <c r="R77" i="1"/>
  <c r="Q77" i="1"/>
  <c r="P77" i="1"/>
  <c r="O77" i="1"/>
  <c r="E76" i="1"/>
  <c r="M76" i="1"/>
  <c r="D76" i="1"/>
  <c r="L76" i="1"/>
  <c r="AE76" i="1"/>
  <c r="AF76" i="1"/>
  <c r="AG76" i="1"/>
  <c r="AH76" i="1"/>
  <c r="O76" i="1"/>
  <c r="P76" i="1"/>
  <c r="Q76" i="1"/>
  <c r="R76" i="1"/>
  <c r="S76" i="1"/>
  <c r="T76" i="1"/>
  <c r="U76" i="1"/>
  <c r="V76" i="1"/>
  <c r="W76" i="1"/>
  <c r="X76" i="1"/>
  <c r="Y76" i="1"/>
  <c r="Z76" i="1"/>
  <c r="AA76" i="1"/>
  <c r="AB76" i="1"/>
  <c r="AC76" i="1"/>
  <c r="AD76" i="1"/>
  <c r="AJ76" i="1"/>
  <c r="AI76" i="1"/>
  <c r="E75" i="1"/>
  <c r="M75" i="1"/>
  <c r="D75" i="1"/>
  <c r="L75" i="1"/>
  <c r="AE75" i="1"/>
  <c r="AF75" i="1"/>
  <c r="AG75" i="1"/>
  <c r="AH75" i="1"/>
  <c r="O75" i="1"/>
  <c r="P75" i="1"/>
  <c r="Q75" i="1"/>
  <c r="R75" i="1"/>
  <c r="S75" i="1"/>
  <c r="T75" i="1"/>
  <c r="U75" i="1"/>
  <c r="V75" i="1"/>
  <c r="W75" i="1"/>
  <c r="X75" i="1"/>
  <c r="Y75" i="1"/>
  <c r="Z75" i="1"/>
  <c r="AA75" i="1"/>
  <c r="AB75" i="1"/>
  <c r="AC75" i="1"/>
  <c r="AD75" i="1"/>
  <c r="AJ75" i="1"/>
  <c r="AI75" i="1"/>
  <c r="E74" i="1"/>
  <c r="M74" i="1"/>
  <c r="D74" i="1"/>
  <c r="L74" i="1"/>
  <c r="AE74" i="1"/>
  <c r="AF74" i="1"/>
  <c r="AG74" i="1"/>
  <c r="AH74" i="1"/>
  <c r="O74" i="1"/>
  <c r="P74" i="1"/>
  <c r="Q74" i="1"/>
  <c r="R74" i="1"/>
  <c r="S74" i="1"/>
  <c r="T74" i="1"/>
  <c r="U74" i="1"/>
  <c r="V74" i="1"/>
  <c r="W74" i="1"/>
  <c r="X74" i="1"/>
  <c r="Y74" i="1"/>
  <c r="Z74" i="1"/>
  <c r="AA74" i="1"/>
  <c r="AB74" i="1"/>
  <c r="AC74" i="1"/>
  <c r="AD74" i="1"/>
  <c r="AJ74" i="1"/>
  <c r="AI74" i="1"/>
  <c r="E73" i="1"/>
  <c r="M73" i="1"/>
  <c r="D73" i="1"/>
  <c r="L73" i="1"/>
  <c r="AE73" i="1"/>
  <c r="AF73" i="1"/>
  <c r="AG73" i="1"/>
  <c r="AH73" i="1"/>
  <c r="O73" i="1"/>
  <c r="P73" i="1"/>
  <c r="Q73" i="1"/>
  <c r="R73" i="1"/>
  <c r="S73" i="1"/>
  <c r="T73" i="1"/>
  <c r="U73" i="1"/>
  <c r="V73" i="1"/>
  <c r="W73" i="1"/>
  <c r="X73" i="1"/>
  <c r="Y73" i="1"/>
  <c r="Z73" i="1"/>
  <c r="AA73" i="1"/>
  <c r="AB73" i="1"/>
  <c r="AC73" i="1"/>
  <c r="AD73" i="1"/>
  <c r="AJ73" i="1"/>
  <c r="AI73" i="1"/>
  <c r="E72" i="1"/>
  <c r="M72" i="1"/>
  <c r="D72" i="1"/>
  <c r="L72" i="1"/>
  <c r="AE72" i="1"/>
  <c r="AF72" i="1"/>
  <c r="AG72" i="1"/>
  <c r="AH72" i="1"/>
  <c r="O72" i="1"/>
  <c r="P72" i="1"/>
  <c r="Q72" i="1"/>
  <c r="R72" i="1"/>
  <c r="S72" i="1"/>
  <c r="T72" i="1"/>
  <c r="U72" i="1"/>
  <c r="V72" i="1"/>
  <c r="W72" i="1"/>
  <c r="X72" i="1"/>
  <c r="Y72" i="1"/>
  <c r="Z72" i="1"/>
  <c r="AA72" i="1"/>
  <c r="AB72" i="1"/>
  <c r="AC72" i="1"/>
  <c r="AD72" i="1"/>
  <c r="AJ72" i="1"/>
  <c r="AI72" i="1"/>
  <c r="E71" i="1"/>
  <c r="M71" i="1"/>
  <c r="D71" i="1"/>
  <c r="L71" i="1"/>
  <c r="W71" i="1"/>
  <c r="X71" i="1"/>
  <c r="Y71" i="1"/>
  <c r="Z71" i="1"/>
  <c r="AE71" i="1"/>
  <c r="AF71" i="1"/>
  <c r="AG71" i="1"/>
  <c r="AH71" i="1"/>
  <c r="AA71" i="1"/>
  <c r="AB71" i="1"/>
  <c r="AC71" i="1"/>
  <c r="AD71" i="1"/>
  <c r="S71" i="1"/>
  <c r="T71" i="1"/>
  <c r="U71" i="1"/>
  <c r="V71" i="1"/>
  <c r="O71" i="1"/>
  <c r="P71" i="1"/>
  <c r="Q71" i="1"/>
  <c r="R71" i="1"/>
  <c r="F70" i="1"/>
  <c r="N70" i="1"/>
  <c r="G70" i="1"/>
  <c r="H70" i="1"/>
  <c r="AE70" i="1"/>
  <c r="AG70" i="1"/>
  <c r="AH70" i="1"/>
  <c r="AA70" i="1"/>
  <c r="AC70" i="1"/>
  <c r="AD70" i="1"/>
  <c r="W70" i="1"/>
  <c r="Y70" i="1"/>
  <c r="Z70" i="1"/>
  <c r="S70" i="1"/>
  <c r="U70" i="1"/>
  <c r="V70" i="1"/>
  <c r="O70" i="1"/>
  <c r="Q70" i="1"/>
  <c r="R70" i="1"/>
  <c r="P70" i="1"/>
  <c r="AE69" i="1"/>
  <c r="AG69" i="1"/>
  <c r="AH69" i="1"/>
  <c r="AA69" i="1"/>
  <c r="AC69" i="1"/>
  <c r="AD69" i="1"/>
  <c r="W69" i="1"/>
  <c r="Y69" i="1"/>
  <c r="Z69" i="1"/>
  <c r="S69" i="1"/>
  <c r="U69" i="1"/>
  <c r="V69" i="1"/>
  <c r="O69" i="1"/>
  <c r="Q69" i="1"/>
  <c r="R69" i="1"/>
  <c r="P69" i="1"/>
  <c r="K270" i="1"/>
  <c r="J270" i="1"/>
  <c r="I270" i="1"/>
  <c r="K269" i="1"/>
  <c r="J269" i="1"/>
  <c r="I269" i="1"/>
  <c r="K268" i="1"/>
  <c r="J268" i="1"/>
  <c r="I268" i="1"/>
  <c r="K267" i="1"/>
  <c r="J267" i="1"/>
  <c r="I267" i="1"/>
  <c r="K266" i="1"/>
  <c r="J266" i="1"/>
  <c r="I266" i="1"/>
  <c r="K265" i="1"/>
  <c r="J265" i="1"/>
  <c r="I265" i="1"/>
  <c r="K264" i="1"/>
  <c r="J264" i="1"/>
  <c r="I264" i="1"/>
  <c r="K263" i="1"/>
  <c r="J263" i="1"/>
  <c r="I263" i="1"/>
  <c r="K262" i="1"/>
  <c r="J262" i="1"/>
  <c r="I262" i="1"/>
  <c r="K261" i="1"/>
  <c r="J261" i="1"/>
  <c r="I261" i="1"/>
  <c r="K260" i="1"/>
  <c r="J260" i="1"/>
  <c r="I260" i="1"/>
  <c r="K259" i="1"/>
  <c r="J259" i="1"/>
  <c r="I259" i="1"/>
  <c r="K258" i="1"/>
  <c r="J258" i="1"/>
  <c r="I258" i="1"/>
  <c r="K257" i="1"/>
  <c r="J257" i="1"/>
  <c r="I257" i="1"/>
  <c r="K256" i="1"/>
  <c r="J256" i="1"/>
  <c r="I256" i="1"/>
  <c r="K255" i="1"/>
  <c r="J255" i="1"/>
  <c r="I255" i="1"/>
  <c r="K254" i="1"/>
  <c r="J254" i="1"/>
  <c r="I254" i="1"/>
  <c r="K253" i="1"/>
  <c r="J253" i="1"/>
  <c r="I253" i="1"/>
  <c r="K252" i="1"/>
  <c r="J252" i="1"/>
  <c r="I252" i="1"/>
  <c r="K251" i="1"/>
  <c r="J251" i="1"/>
  <c r="I251" i="1"/>
  <c r="K250" i="1"/>
  <c r="J250" i="1"/>
  <c r="I250" i="1"/>
  <c r="K249" i="1"/>
  <c r="J249" i="1"/>
  <c r="I249" i="1"/>
  <c r="K248" i="1"/>
  <c r="J248" i="1"/>
  <c r="I248" i="1"/>
  <c r="K247" i="1"/>
  <c r="J247" i="1"/>
  <c r="I247" i="1"/>
  <c r="K246" i="1"/>
  <c r="J246" i="1"/>
  <c r="I246" i="1"/>
  <c r="K245" i="1"/>
  <c r="J245" i="1"/>
  <c r="I245" i="1"/>
  <c r="K244" i="1"/>
  <c r="J244" i="1"/>
  <c r="I244" i="1"/>
  <c r="K243" i="1"/>
  <c r="J243" i="1"/>
  <c r="I243" i="1"/>
  <c r="K242" i="1"/>
  <c r="J242" i="1"/>
  <c r="I242" i="1"/>
  <c r="K241" i="1"/>
  <c r="J241" i="1"/>
  <c r="I241" i="1"/>
  <c r="K240" i="1"/>
  <c r="J240" i="1"/>
  <c r="I240" i="1"/>
  <c r="K239" i="1"/>
  <c r="J239" i="1"/>
  <c r="I239" i="1"/>
  <c r="K238" i="1"/>
  <c r="J238" i="1"/>
  <c r="I238" i="1"/>
  <c r="K237" i="1"/>
  <c r="J237" i="1"/>
  <c r="I237" i="1"/>
  <c r="K236" i="1"/>
  <c r="J236" i="1"/>
  <c r="I236" i="1"/>
  <c r="K235" i="1"/>
  <c r="J235" i="1"/>
  <c r="I235" i="1"/>
  <c r="K234" i="1"/>
  <c r="J234" i="1"/>
  <c r="I234" i="1"/>
  <c r="K233" i="1"/>
  <c r="J233" i="1"/>
  <c r="I233" i="1"/>
  <c r="K232" i="1"/>
  <c r="J232" i="1"/>
  <c r="I232" i="1"/>
  <c r="K231" i="1"/>
  <c r="J231" i="1"/>
  <c r="I231" i="1"/>
  <c r="K230" i="1"/>
  <c r="J230" i="1"/>
  <c r="I230" i="1"/>
  <c r="K229" i="1"/>
  <c r="J229" i="1"/>
  <c r="I229" i="1"/>
  <c r="K228" i="1"/>
  <c r="J228" i="1"/>
  <c r="I228" i="1"/>
  <c r="K227" i="1"/>
  <c r="J227" i="1"/>
  <c r="I227" i="1"/>
  <c r="K226" i="1"/>
  <c r="J226" i="1"/>
  <c r="I226" i="1"/>
  <c r="K225" i="1"/>
  <c r="J225" i="1"/>
  <c r="I225" i="1"/>
  <c r="K224" i="1"/>
  <c r="J224" i="1"/>
  <c r="I224" i="1"/>
  <c r="K223" i="1"/>
  <c r="J223" i="1"/>
  <c r="I223" i="1"/>
  <c r="K222" i="1"/>
  <c r="J222" i="1"/>
  <c r="I222" i="1"/>
  <c r="K221" i="1"/>
  <c r="J221" i="1"/>
  <c r="I221" i="1"/>
  <c r="K220" i="1"/>
  <c r="J220" i="1"/>
  <c r="I220" i="1"/>
  <c r="K219" i="1"/>
  <c r="J219" i="1"/>
  <c r="I219" i="1"/>
  <c r="K218" i="1"/>
  <c r="J218" i="1"/>
  <c r="I218" i="1"/>
  <c r="K217" i="1"/>
  <c r="J217" i="1"/>
  <c r="I217" i="1"/>
  <c r="K216" i="1"/>
  <c r="J216" i="1"/>
  <c r="I216" i="1"/>
  <c r="K215" i="1"/>
  <c r="J215" i="1"/>
  <c r="I215" i="1"/>
  <c r="K214" i="1"/>
  <c r="J214" i="1"/>
  <c r="I214" i="1"/>
  <c r="K213" i="1"/>
  <c r="J213" i="1"/>
  <c r="I213" i="1"/>
  <c r="K212" i="1"/>
  <c r="J212" i="1"/>
  <c r="I212" i="1"/>
  <c r="K211" i="1"/>
  <c r="J211" i="1"/>
  <c r="I211" i="1"/>
  <c r="K210" i="1"/>
  <c r="J210" i="1"/>
  <c r="I210" i="1"/>
  <c r="K209" i="1"/>
  <c r="J209" i="1"/>
  <c r="I209" i="1"/>
  <c r="K208" i="1"/>
  <c r="J208" i="1"/>
  <c r="I208" i="1"/>
  <c r="K207" i="1"/>
  <c r="J207" i="1"/>
  <c r="I207" i="1"/>
  <c r="K206" i="1"/>
  <c r="J206" i="1"/>
  <c r="I206" i="1"/>
  <c r="K205" i="1"/>
  <c r="J205" i="1"/>
  <c r="I205" i="1"/>
  <c r="K204" i="1"/>
  <c r="J204" i="1"/>
  <c r="I204" i="1"/>
  <c r="K203" i="1"/>
  <c r="J203" i="1"/>
  <c r="I203" i="1"/>
  <c r="K202" i="1"/>
  <c r="J202" i="1"/>
  <c r="I202" i="1"/>
  <c r="K201" i="1"/>
  <c r="J201" i="1"/>
  <c r="I201" i="1"/>
  <c r="K200" i="1"/>
  <c r="J200" i="1"/>
  <c r="I200" i="1"/>
  <c r="K199" i="1"/>
  <c r="J199" i="1"/>
  <c r="I199" i="1"/>
  <c r="K198" i="1"/>
  <c r="J198" i="1"/>
  <c r="I198" i="1"/>
  <c r="K197" i="1"/>
  <c r="J197" i="1"/>
  <c r="I197" i="1"/>
  <c r="K196" i="1"/>
  <c r="J196" i="1"/>
  <c r="I196" i="1"/>
  <c r="K195" i="1"/>
  <c r="J195" i="1"/>
  <c r="I195" i="1"/>
  <c r="K194" i="1"/>
  <c r="J194" i="1"/>
  <c r="I194" i="1"/>
  <c r="K193" i="1"/>
  <c r="J193" i="1"/>
  <c r="I193" i="1"/>
  <c r="K192" i="1"/>
  <c r="J192" i="1"/>
  <c r="I192" i="1"/>
  <c r="K191" i="1"/>
  <c r="J191" i="1"/>
  <c r="I191" i="1"/>
  <c r="K190" i="1"/>
  <c r="J190" i="1"/>
  <c r="I190" i="1"/>
  <c r="K189" i="1"/>
  <c r="J189" i="1"/>
  <c r="I189" i="1"/>
  <c r="K188" i="1"/>
  <c r="J188" i="1"/>
  <c r="I188" i="1"/>
  <c r="K187" i="1"/>
  <c r="J187" i="1"/>
  <c r="I187" i="1"/>
  <c r="K186" i="1"/>
  <c r="J186" i="1"/>
  <c r="I186" i="1"/>
  <c r="K185" i="1"/>
  <c r="J185" i="1"/>
  <c r="I185" i="1"/>
  <c r="K184" i="1"/>
  <c r="J184" i="1"/>
  <c r="I184" i="1"/>
  <c r="K183" i="1"/>
  <c r="J183" i="1"/>
  <c r="I183" i="1"/>
  <c r="K182" i="1"/>
  <c r="J182" i="1"/>
  <c r="I182" i="1"/>
  <c r="K181" i="1"/>
  <c r="J181" i="1"/>
  <c r="I181" i="1"/>
  <c r="K180" i="1"/>
  <c r="J180" i="1"/>
  <c r="I180" i="1"/>
  <c r="K179" i="1"/>
  <c r="J179" i="1"/>
  <c r="I179" i="1"/>
  <c r="K178" i="1"/>
  <c r="J178" i="1"/>
  <c r="I178" i="1"/>
  <c r="K177" i="1"/>
  <c r="J177" i="1"/>
  <c r="I177" i="1"/>
  <c r="K176" i="1"/>
  <c r="J176" i="1"/>
  <c r="I176" i="1"/>
  <c r="K175" i="1"/>
  <c r="J175" i="1"/>
  <c r="I175" i="1"/>
  <c r="K174" i="1"/>
  <c r="J174" i="1"/>
  <c r="I174" i="1"/>
  <c r="K173" i="1"/>
  <c r="J173" i="1"/>
  <c r="I173" i="1"/>
  <c r="K172" i="1"/>
  <c r="J172" i="1"/>
  <c r="I172" i="1"/>
  <c r="K171" i="1"/>
  <c r="J171" i="1"/>
  <c r="I171" i="1"/>
  <c r="K170" i="1"/>
  <c r="J170" i="1"/>
  <c r="I170" i="1"/>
  <c r="K169" i="1"/>
  <c r="J169" i="1"/>
  <c r="I169" i="1"/>
  <c r="K168" i="1"/>
  <c r="J168" i="1"/>
  <c r="I168" i="1"/>
  <c r="K167" i="1"/>
  <c r="J167" i="1"/>
  <c r="I167" i="1"/>
  <c r="K166" i="1"/>
  <c r="J166" i="1"/>
  <c r="I166" i="1"/>
  <c r="K165" i="1"/>
  <c r="J165" i="1"/>
  <c r="I165" i="1"/>
  <c r="K164" i="1"/>
  <c r="J164" i="1"/>
  <c r="I164" i="1"/>
  <c r="K163" i="1"/>
  <c r="J163" i="1"/>
  <c r="I163" i="1"/>
  <c r="K162" i="1"/>
  <c r="J162" i="1"/>
  <c r="I162" i="1"/>
  <c r="K161" i="1"/>
  <c r="J161" i="1"/>
  <c r="I161" i="1"/>
  <c r="K160" i="1"/>
  <c r="J160" i="1"/>
  <c r="I160" i="1"/>
  <c r="K159" i="1"/>
  <c r="J159" i="1"/>
  <c r="I159" i="1"/>
  <c r="K158" i="1"/>
  <c r="J158" i="1"/>
  <c r="I158" i="1"/>
  <c r="K157" i="1"/>
  <c r="J157" i="1"/>
  <c r="I157" i="1"/>
  <c r="K156" i="1"/>
  <c r="J156" i="1"/>
  <c r="I156" i="1"/>
  <c r="K155" i="1"/>
  <c r="J155" i="1"/>
  <c r="I155" i="1"/>
  <c r="K154" i="1"/>
  <c r="J154" i="1"/>
  <c r="I154" i="1"/>
  <c r="K153" i="1"/>
  <c r="J153" i="1"/>
  <c r="I153" i="1"/>
  <c r="K152" i="1"/>
  <c r="J152" i="1"/>
  <c r="I152" i="1"/>
  <c r="K151" i="1"/>
  <c r="J151" i="1"/>
  <c r="I151" i="1"/>
  <c r="K150" i="1"/>
  <c r="J150" i="1"/>
  <c r="I150" i="1"/>
  <c r="K149" i="1"/>
  <c r="J149" i="1"/>
  <c r="I149" i="1"/>
  <c r="K148" i="1"/>
  <c r="J148" i="1"/>
  <c r="I148" i="1"/>
  <c r="K147" i="1"/>
  <c r="J147" i="1"/>
  <c r="I147" i="1"/>
  <c r="K146" i="1"/>
  <c r="J146" i="1"/>
  <c r="I146" i="1"/>
  <c r="K145" i="1"/>
  <c r="J145" i="1"/>
  <c r="I145" i="1"/>
  <c r="K144" i="1"/>
  <c r="J144" i="1"/>
  <c r="I144" i="1"/>
  <c r="K143" i="1"/>
  <c r="J143" i="1"/>
  <c r="I143" i="1"/>
  <c r="K142" i="1"/>
  <c r="J142" i="1"/>
  <c r="I142" i="1"/>
  <c r="K141" i="1"/>
  <c r="J141" i="1"/>
  <c r="I141" i="1"/>
  <c r="K140" i="1"/>
  <c r="J140" i="1"/>
  <c r="I140" i="1"/>
  <c r="K139" i="1"/>
  <c r="J139" i="1"/>
  <c r="I139" i="1"/>
  <c r="K138" i="1"/>
  <c r="J138" i="1"/>
  <c r="I138" i="1"/>
  <c r="K137" i="1"/>
  <c r="J137" i="1"/>
  <c r="I137" i="1"/>
  <c r="K136" i="1"/>
  <c r="J136" i="1"/>
  <c r="I136" i="1"/>
  <c r="K135" i="1"/>
  <c r="J135" i="1"/>
  <c r="I135" i="1"/>
  <c r="K134" i="1"/>
  <c r="J134" i="1"/>
  <c r="I134" i="1"/>
  <c r="K133" i="1"/>
  <c r="J133" i="1"/>
  <c r="I133" i="1"/>
  <c r="K132" i="1"/>
  <c r="J132" i="1"/>
  <c r="I132" i="1"/>
  <c r="K131" i="1"/>
  <c r="J131" i="1"/>
  <c r="I131" i="1"/>
  <c r="K130" i="1"/>
  <c r="J130" i="1"/>
  <c r="I130" i="1"/>
  <c r="K129" i="1"/>
  <c r="J129" i="1"/>
  <c r="I129" i="1"/>
  <c r="K128" i="1"/>
  <c r="J128" i="1"/>
  <c r="I128" i="1"/>
  <c r="K127" i="1"/>
  <c r="J127" i="1"/>
  <c r="I127" i="1"/>
  <c r="K126" i="1"/>
  <c r="J126" i="1"/>
  <c r="I126" i="1"/>
  <c r="K125" i="1"/>
  <c r="J125" i="1"/>
  <c r="I125" i="1"/>
  <c r="K124" i="1"/>
  <c r="J124" i="1"/>
  <c r="I124" i="1"/>
  <c r="K123" i="1"/>
  <c r="J123" i="1"/>
  <c r="I123" i="1"/>
  <c r="K122" i="1"/>
  <c r="J122" i="1"/>
  <c r="I122" i="1"/>
  <c r="K121" i="1"/>
  <c r="J121" i="1"/>
  <c r="I121" i="1"/>
  <c r="K120" i="1"/>
  <c r="J120" i="1"/>
  <c r="I120" i="1"/>
  <c r="K119" i="1"/>
  <c r="J119" i="1"/>
  <c r="I119" i="1"/>
  <c r="K118" i="1"/>
  <c r="J118" i="1"/>
  <c r="I118" i="1"/>
  <c r="K117" i="1"/>
  <c r="J117" i="1"/>
  <c r="I117" i="1"/>
  <c r="K116" i="1"/>
  <c r="J116" i="1"/>
  <c r="I116" i="1"/>
  <c r="K115" i="1"/>
  <c r="J115" i="1"/>
  <c r="I115" i="1"/>
  <c r="K114" i="1"/>
  <c r="J114" i="1"/>
  <c r="I114" i="1"/>
  <c r="K113" i="1"/>
  <c r="J113" i="1"/>
  <c r="I113" i="1"/>
  <c r="K112" i="1"/>
  <c r="J112" i="1"/>
  <c r="I112" i="1"/>
  <c r="K111" i="1"/>
  <c r="J111" i="1"/>
  <c r="I111" i="1"/>
  <c r="K110" i="1"/>
  <c r="J110" i="1"/>
  <c r="I110" i="1"/>
  <c r="K109" i="1"/>
  <c r="J109" i="1"/>
  <c r="I109" i="1"/>
  <c r="K108" i="1"/>
  <c r="J108" i="1"/>
  <c r="I108" i="1"/>
  <c r="K107" i="1"/>
  <c r="J107" i="1"/>
  <c r="I107" i="1"/>
  <c r="K106" i="1"/>
  <c r="J106" i="1"/>
  <c r="I106" i="1"/>
  <c r="K105" i="1"/>
  <c r="J105" i="1"/>
  <c r="I105" i="1"/>
  <c r="K104" i="1"/>
  <c r="J104" i="1"/>
  <c r="I104" i="1"/>
  <c r="K103" i="1"/>
  <c r="J103" i="1"/>
  <c r="I103" i="1"/>
  <c r="K102" i="1"/>
  <c r="J102" i="1"/>
  <c r="I102" i="1"/>
  <c r="K101" i="1"/>
  <c r="J101" i="1"/>
  <c r="I101" i="1"/>
  <c r="K100" i="1"/>
  <c r="J100" i="1"/>
  <c r="I100" i="1"/>
  <c r="K99" i="1"/>
  <c r="J99" i="1"/>
  <c r="I99" i="1"/>
  <c r="K98" i="1"/>
  <c r="J98" i="1"/>
  <c r="I98" i="1"/>
  <c r="K97" i="1"/>
  <c r="J97" i="1"/>
  <c r="I97" i="1"/>
  <c r="K96" i="1"/>
  <c r="J96" i="1"/>
  <c r="I96" i="1"/>
  <c r="K95" i="1"/>
  <c r="J95" i="1"/>
  <c r="I95" i="1"/>
  <c r="K94" i="1"/>
  <c r="J94" i="1"/>
  <c r="I94" i="1"/>
  <c r="K93" i="1"/>
  <c r="J93" i="1"/>
  <c r="I93" i="1"/>
  <c r="K92" i="1"/>
  <c r="J92" i="1"/>
  <c r="I92" i="1"/>
  <c r="K91" i="1"/>
  <c r="J91" i="1"/>
  <c r="I91" i="1"/>
  <c r="K90" i="1"/>
  <c r="J90" i="1"/>
  <c r="I90" i="1"/>
  <c r="K89" i="1"/>
  <c r="J89" i="1"/>
  <c r="I89" i="1"/>
  <c r="K88" i="1"/>
  <c r="J88" i="1"/>
  <c r="I88" i="1"/>
  <c r="K87" i="1"/>
  <c r="J87" i="1"/>
  <c r="I87" i="1"/>
  <c r="K86" i="1"/>
  <c r="J86" i="1"/>
  <c r="I86" i="1"/>
  <c r="K85" i="1"/>
  <c r="J85" i="1"/>
  <c r="I85" i="1"/>
  <c r="K84" i="1"/>
  <c r="J84" i="1"/>
  <c r="I84" i="1"/>
  <c r="K83" i="1"/>
  <c r="J83" i="1"/>
  <c r="I83" i="1"/>
  <c r="K82" i="1"/>
  <c r="J82" i="1"/>
  <c r="I82" i="1"/>
  <c r="K81" i="1"/>
  <c r="J81" i="1"/>
  <c r="I81" i="1"/>
  <c r="K80" i="1"/>
  <c r="J80" i="1"/>
  <c r="I80" i="1"/>
  <c r="K79" i="1"/>
  <c r="J79" i="1"/>
  <c r="I79" i="1"/>
  <c r="K78" i="1"/>
  <c r="J78" i="1"/>
  <c r="I78" i="1"/>
  <c r="K77" i="1"/>
  <c r="J77" i="1"/>
  <c r="I77" i="1"/>
  <c r="K76" i="1"/>
  <c r="J76" i="1"/>
  <c r="I76" i="1"/>
  <c r="K75" i="1"/>
  <c r="J75" i="1"/>
  <c r="I75" i="1"/>
  <c r="K74" i="1"/>
  <c r="J74" i="1"/>
  <c r="I74" i="1"/>
  <c r="K73" i="1"/>
  <c r="J73" i="1"/>
  <c r="I73" i="1"/>
  <c r="K72" i="1"/>
  <c r="J72" i="1"/>
  <c r="I72" i="1"/>
  <c r="K71" i="1"/>
  <c r="J71" i="1"/>
  <c r="I71" i="1"/>
  <c r="K70" i="1"/>
  <c r="J70" i="1"/>
  <c r="I70" i="1"/>
  <c r="H270" i="1"/>
  <c r="G270" i="1"/>
  <c r="H269" i="1"/>
  <c r="G269" i="1"/>
  <c r="H268" i="1"/>
  <c r="G268" i="1"/>
  <c r="H267" i="1"/>
  <c r="G267" i="1"/>
  <c r="H266" i="1"/>
  <c r="G266" i="1"/>
  <c r="H265" i="1"/>
  <c r="G265" i="1"/>
  <c r="H264" i="1"/>
  <c r="G264" i="1"/>
  <c r="H263" i="1"/>
  <c r="G263" i="1"/>
  <c r="H262" i="1"/>
  <c r="G262" i="1"/>
  <c r="H261" i="1"/>
  <c r="G261" i="1"/>
  <c r="H260" i="1"/>
  <c r="G260" i="1"/>
  <c r="H259" i="1"/>
  <c r="G259" i="1"/>
  <c r="H258" i="1"/>
  <c r="G258" i="1"/>
  <c r="H257" i="1"/>
  <c r="G257" i="1"/>
  <c r="H256" i="1"/>
  <c r="G256" i="1"/>
  <c r="H255" i="1"/>
  <c r="G255" i="1"/>
  <c r="H254" i="1"/>
  <c r="G254" i="1"/>
  <c r="H253" i="1"/>
  <c r="G253" i="1"/>
  <c r="H252" i="1"/>
  <c r="G252" i="1"/>
  <c r="H251" i="1"/>
  <c r="G251" i="1"/>
  <c r="H250" i="1"/>
  <c r="G250" i="1"/>
  <c r="H249" i="1"/>
  <c r="G249" i="1"/>
  <c r="H248" i="1"/>
  <c r="G248" i="1"/>
  <c r="H247" i="1"/>
  <c r="G247" i="1"/>
  <c r="H246" i="1"/>
  <c r="G246" i="1"/>
  <c r="H245" i="1"/>
  <c r="G245" i="1"/>
  <c r="H244" i="1"/>
  <c r="G244" i="1"/>
  <c r="H243" i="1"/>
  <c r="G243" i="1"/>
  <c r="H242" i="1"/>
  <c r="G242" i="1"/>
  <c r="H241" i="1"/>
  <c r="G241" i="1"/>
  <c r="H240" i="1"/>
  <c r="G240" i="1"/>
  <c r="H239" i="1"/>
  <c r="G239" i="1"/>
  <c r="H238" i="1"/>
  <c r="G238" i="1"/>
  <c r="H237" i="1"/>
  <c r="G237" i="1"/>
  <c r="H236" i="1"/>
  <c r="G236" i="1"/>
  <c r="H235" i="1"/>
  <c r="G235" i="1"/>
  <c r="H234" i="1"/>
  <c r="G234" i="1"/>
  <c r="H233" i="1"/>
  <c r="G233" i="1"/>
  <c r="H232" i="1"/>
  <c r="G232" i="1"/>
  <c r="H231" i="1"/>
  <c r="G231" i="1"/>
  <c r="H230" i="1"/>
  <c r="G230" i="1"/>
  <c r="H229" i="1"/>
  <c r="G229" i="1"/>
  <c r="H228" i="1"/>
  <c r="G228" i="1"/>
  <c r="H227" i="1"/>
  <c r="G227" i="1"/>
  <c r="H226" i="1"/>
  <c r="G226" i="1"/>
  <c r="H225" i="1"/>
  <c r="G225" i="1"/>
  <c r="H224" i="1"/>
  <c r="G224" i="1"/>
  <c r="H223" i="1"/>
  <c r="G223" i="1"/>
  <c r="H222" i="1"/>
  <c r="G222" i="1"/>
  <c r="H221" i="1"/>
  <c r="G221" i="1"/>
  <c r="H220" i="1"/>
  <c r="G220" i="1"/>
  <c r="H219" i="1"/>
  <c r="G219" i="1"/>
  <c r="H218" i="1"/>
  <c r="G218" i="1"/>
  <c r="H217" i="1"/>
  <c r="G217" i="1"/>
  <c r="H216" i="1"/>
  <c r="G216" i="1"/>
  <c r="H215" i="1"/>
  <c r="G215" i="1"/>
  <c r="H214" i="1"/>
  <c r="G214" i="1"/>
  <c r="H213" i="1"/>
  <c r="G213" i="1"/>
  <c r="H212" i="1"/>
  <c r="G212" i="1"/>
  <c r="H211" i="1"/>
  <c r="G211" i="1"/>
  <c r="H210" i="1"/>
  <c r="G210" i="1"/>
  <c r="H209" i="1"/>
  <c r="G209" i="1"/>
  <c r="H208" i="1"/>
  <c r="G208" i="1"/>
  <c r="H207" i="1"/>
  <c r="G207" i="1"/>
  <c r="H206" i="1"/>
  <c r="G206" i="1"/>
  <c r="H205" i="1"/>
  <c r="G205" i="1"/>
  <c r="H204" i="1"/>
  <c r="G204" i="1"/>
  <c r="H203" i="1"/>
  <c r="G203" i="1"/>
  <c r="H202" i="1"/>
  <c r="G202" i="1"/>
  <c r="H201" i="1"/>
  <c r="G201" i="1"/>
  <c r="H200" i="1"/>
  <c r="G200" i="1"/>
  <c r="H199" i="1"/>
  <c r="G199" i="1"/>
  <c r="H198" i="1"/>
  <c r="G198" i="1"/>
  <c r="H197" i="1"/>
  <c r="G197" i="1"/>
  <c r="H196" i="1"/>
  <c r="G196" i="1"/>
  <c r="H195" i="1"/>
  <c r="G195" i="1"/>
  <c r="H194" i="1"/>
  <c r="G194" i="1"/>
  <c r="H193" i="1"/>
  <c r="G193" i="1"/>
  <c r="H192" i="1"/>
  <c r="G192" i="1"/>
  <c r="H191" i="1"/>
  <c r="G191" i="1"/>
  <c r="H190" i="1"/>
  <c r="G190" i="1"/>
  <c r="H189" i="1"/>
  <c r="G189" i="1"/>
  <c r="H188" i="1"/>
  <c r="G188" i="1"/>
  <c r="H187" i="1"/>
  <c r="G187" i="1"/>
  <c r="H186" i="1"/>
  <c r="G186" i="1"/>
  <c r="H185" i="1"/>
  <c r="G185" i="1"/>
  <c r="H184" i="1"/>
  <c r="G184" i="1"/>
  <c r="H183" i="1"/>
  <c r="G183" i="1"/>
  <c r="H182" i="1"/>
  <c r="G182" i="1"/>
  <c r="H181" i="1"/>
  <c r="G181" i="1"/>
  <c r="H180" i="1"/>
  <c r="G180" i="1"/>
  <c r="H179" i="1"/>
  <c r="G179" i="1"/>
  <c r="H178" i="1"/>
  <c r="G178" i="1"/>
  <c r="H177" i="1"/>
  <c r="G177" i="1"/>
  <c r="H176" i="1"/>
  <c r="G176" i="1"/>
  <c r="H175" i="1"/>
  <c r="G175" i="1"/>
  <c r="H174" i="1"/>
  <c r="G174" i="1"/>
  <c r="H173" i="1"/>
  <c r="G173" i="1"/>
  <c r="H172" i="1"/>
  <c r="G172" i="1"/>
  <c r="H171" i="1"/>
  <c r="G171" i="1"/>
  <c r="H170" i="1"/>
  <c r="G170" i="1"/>
  <c r="H169" i="1"/>
  <c r="G169" i="1"/>
  <c r="H168" i="1"/>
  <c r="G168" i="1"/>
  <c r="H167" i="1"/>
  <c r="G167" i="1"/>
  <c r="H166" i="1"/>
  <c r="G166" i="1"/>
  <c r="H165" i="1"/>
  <c r="G165" i="1"/>
  <c r="H164" i="1"/>
  <c r="G164" i="1"/>
  <c r="H163" i="1"/>
  <c r="G163" i="1"/>
  <c r="H162" i="1"/>
  <c r="G162" i="1"/>
  <c r="H161" i="1"/>
  <c r="G161" i="1"/>
  <c r="H160" i="1"/>
  <c r="G160" i="1"/>
  <c r="H159" i="1"/>
  <c r="G159" i="1"/>
  <c r="H158" i="1"/>
  <c r="G158" i="1"/>
  <c r="H157" i="1"/>
  <c r="G157" i="1"/>
  <c r="H156" i="1"/>
  <c r="G156" i="1"/>
  <c r="H155" i="1"/>
  <c r="G155" i="1"/>
  <c r="H154" i="1"/>
  <c r="G154" i="1"/>
  <c r="H153" i="1"/>
  <c r="G153" i="1"/>
  <c r="H152" i="1"/>
  <c r="G152" i="1"/>
  <c r="H151" i="1"/>
  <c r="G151" i="1"/>
  <c r="H150" i="1"/>
  <c r="G150" i="1"/>
  <c r="H149" i="1"/>
  <c r="G149" i="1"/>
  <c r="H148" i="1"/>
  <c r="G148" i="1"/>
  <c r="H147" i="1"/>
  <c r="G147" i="1"/>
  <c r="H146" i="1"/>
  <c r="G146" i="1"/>
  <c r="H145" i="1"/>
  <c r="G145" i="1"/>
  <c r="H144" i="1"/>
  <c r="G144" i="1"/>
  <c r="H143" i="1"/>
  <c r="G143" i="1"/>
  <c r="H142" i="1"/>
  <c r="G142" i="1"/>
  <c r="H141" i="1"/>
  <c r="G141" i="1"/>
  <c r="H140" i="1"/>
  <c r="G140" i="1"/>
  <c r="H139" i="1"/>
  <c r="G139" i="1"/>
  <c r="H138" i="1"/>
  <c r="G138" i="1"/>
  <c r="H137" i="1"/>
  <c r="G137" i="1"/>
  <c r="H136" i="1"/>
  <c r="G136" i="1"/>
  <c r="H135" i="1"/>
  <c r="G135" i="1"/>
  <c r="H134" i="1"/>
  <c r="G134" i="1"/>
  <c r="H133" i="1"/>
  <c r="G133" i="1"/>
  <c r="H132" i="1"/>
  <c r="G132" i="1"/>
  <c r="H131" i="1"/>
  <c r="G131" i="1"/>
  <c r="H130" i="1"/>
  <c r="G130" i="1"/>
  <c r="H129" i="1"/>
  <c r="G129" i="1"/>
  <c r="H128" i="1"/>
  <c r="G128" i="1"/>
  <c r="H127" i="1"/>
  <c r="G127" i="1"/>
  <c r="H126" i="1"/>
  <c r="G126" i="1"/>
  <c r="H125" i="1"/>
  <c r="G125" i="1"/>
  <c r="H124" i="1"/>
  <c r="G124" i="1"/>
  <c r="H123" i="1"/>
  <c r="G123" i="1"/>
  <c r="H122" i="1"/>
  <c r="G122" i="1"/>
  <c r="H121" i="1"/>
  <c r="G121" i="1"/>
  <c r="H120" i="1"/>
  <c r="G120" i="1"/>
  <c r="H119" i="1"/>
  <c r="G119" i="1"/>
  <c r="H118" i="1"/>
  <c r="G118" i="1"/>
  <c r="H117" i="1"/>
  <c r="G117" i="1"/>
  <c r="H116" i="1"/>
  <c r="G116" i="1"/>
  <c r="H115" i="1"/>
  <c r="G115" i="1"/>
  <c r="H114" i="1"/>
  <c r="G114" i="1"/>
  <c r="H113" i="1"/>
  <c r="G113" i="1"/>
  <c r="H112" i="1"/>
  <c r="G112" i="1"/>
  <c r="H111" i="1"/>
  <c r="G111" i="1"/>
  <c r="H110" i="1"/>
  <c r="G110" i="1"/>
  <c r="H109" i="1"/>
  <c r="G109" i="1"/>
  <c r="H108" i="1"/>
  <c r="G108" i="1"/>
  <c r="H107" i="1"/>
  <c r="G107" i="1"/>
  <c r="H106" i="1"/>
  <c r="G106" i="1"/>
  <c r="H105" i="1"/>
  <c r="G105" i="1"/>
  <c r="H104" i="1"/>
  <c r="G104" i="1"/>
  <c r="H103" i="1"/>
  <c r="G103" i="1"/>
  <c r="H102" i="1"/>
  <c r="G102" i="1"/>
  <c r="H101" i="1"/>
  <c r="G101" i="1"/>
  <c r="H100" i="1"/>
  <c r="G100" i="1"/>
  <c r="H99" i="1"/>
  <c r="G99" i="1"/>
  <c r="H98" i="1"/>
  <c r="G98" i="1"/>
  <c r="H97" i="1"/>
  <c r="G97" i="1"/>
  <c r="H96" i="1"/>
  <c r="G96" i="1"/>
  <c r="H95" i="1"/>
  <c r="G95" i="1"/>
  <c r="H94" i="1"/>
  <c r="G94" i="1"/>
  <c r="H93" i="1"/>
  <c r="G93" i="1"/>
  <c r="H92" i="1"/>
  <c r="G92" i="1"/>
  <c r="H91" i="1"/>
  <c r="G91" i="1"/>
  <c r="H90" i="1"/>
  <c r="G90" i="1"/>
  <c r="H89" i="1"/>
  <c r="G89" i="1"/>
  <c r="H88" i="1"/>
  <c r="G88" i="1"/>
  <c r="H87" i="1"/>
  <c r="G87" i="1"/>
  <c r="H86" i="1"/>
  <c r="G86" i="1"/>
  <c r="H85" i="1"/>
  <c r="G85" i="1"/>
  <c r="H84" i="1"/>
  <c r="G84" i="1"/>
  <c r="H83" i="1"/>
  <c r="G83" i="1"/>
  <c r="H82" i="1"/>
  <c r="G82" i="1"/>
  <c r="H81" i="1"/>
  <c r="G81" i="1"/>
  <c r="H80" i="1"/>
  <c r="G80" i="1"/>
  <c r="H79" i="1"/>
  <c r="G79" i="1"/>
  <c r="H78" i="1"/>
  <c r="G78" i="1"/>
  <c r="H77" i="1"/>
  <c r="G77" i="1"/>
  <c r="H76" i="1"/>
  <c r="G76" i="1"/>
  <c r="H75" i="1"/>
  <c r="G75" i="1"/>
  <c r="H74" i="1"/>
  <c r="G74" i="1"/>
  <c r="H73" i="1"/>
  <c r="G73" i="1"/>
  <c r="H72" i="1"/>
  <c r="G72" i="1"/>
  <c r="H71" i="1"/>
  <c r="G71" i="1"/>
  <c r="K222" i="4"/>
  <c r="K221" i="4"/>
  <c r="K220" i="4"/>
  <c r="K219" i="4"/>
  <c r="K218" i="4"/>
  <c r="K217" i="4"/>
  <c r="K216" i="4"/>
  <c r="K215" i="4"/>
  <c r="K214" i="4"/>
  <c r="K213" i="4"/>
  <c r="K212" i="4"/>
  <c r="K211" i="4"/>
  <c r="K210" i="4"/>
  <c r="K209" i="4"/>
  <c r="K208" i="4"/>
  <c r="K207" i="4"/>
  <c r="K206" i="4"/>
  <c r="K205" i="4"/>
  <c r="K204" i="4"/>
  <c r="K203" i="4"/>
  <c r="K202" i="4"/>
  <c r="K201" i="4"/>
  <c r="K200" i="4"/>
  <c r="K199" i="4"/>
  <c r="K198" i="4"/>
  <c r="K197" i="4"/>
  <c r="K196" i="4"/>
  <c r="K195" i="4"/>
  <c r="K194" i="4"/>
  <c r="K193" i="4"/>
  <c r="K192" i="4"/>
  <c r="K191" i="4"/>
  <c r="K190" i="4"/>
  <c r="K189" i="4"/>
  <c r="K188" i="4"/>
  <c r="K187" i="4"/>
  <c r="K186" i="4"/>
  <c r="K185" i="4"/>
  <c r="K184" i="4"/>
  <c r="K183" i="4"/>
  <c r="K182" i="4"/>
  <c r="K181" i="4"/>
  <c r="K180" i="4"/>
  <c r="K179" i="4"/>
  <c r="K178" i="4"/>
  <c r="K177" i="4"/>
  <c r="K176" i="4"/>
  <c r="K175" i="4"/>
  <c r="K174" i="4"/>
  <c r="K173" i="4"/>
  <c r="K172" i="4"/>
  <c r="K171" i="4"/>
  <c r="K170" i="4"/>
  <c r="K169" i="4"/>
  <c r="K168" i="4"/>
  <c r="K167" i="4"/>
  <c r="K166" i="4"/>
  <c r="K165" i="4"/>
  <c r="K164" i="4"/>
  <c r="K163" i="4"/>
  <c r="K162" i="4"/>
  <c r="K161" i="4"/>
  <c r="K160" i="4"/>
  <c r="K159" i="4"/>
  <c r="K158" i="4"/>
  <c r="K157" i="4"/>
  <c r="K156" i="4"/>
  <c r="K155" i="4"/>
  <c r="K154" i="4"/>
  <c r="K153" i="4"/>
  <c r="K152" i="4"/>
  <c r="K151" i="4"/>
  <c r="K150" i="4"/>
  <c r="K149" i="4"/>
  <c r="K148" i="4"/>
  <c r="K147" i="4"/>
  <c r="K146" i="4"/>
  <c r="K145" i="4"/>
  <c r="K144" i="4"/>
  <c r="K143" i="4"/>
  <c r="K142" i="4"/>
  <c r="K141" i="4"/>
  <c r="K140" i="4"/>
  <c r="K139" i="4"/>
  <c r="K138" i="4"/>
  <c r="K137" i="4"/>
  <c r="K136" i="4"/>
  <c r="K135" i="4"/>
  <c r="K134" i="4"/>
  <c r="K133" i="4"/>
  <c r="K132" i="4"/>
  <c r="K131" i="4"/>
  <c r="K130" i="4"/>
  <c r="K129" i="4"/>
  <c r="K128" i="4"/>
  <c r="K127" i="4"/>
  <c r="K126" i="4"/>
  <c r="K125" i="4"/>
  <c r="K124" i="4"/>
  <c r="K123" i="4"/>
  <c r="K122" i="4"/>
  <c r="K121" i="4"/>
  <c r="K120" i="4"/>
  <c r="K119" i="4"/>
  <c r="K118" i="4"/>
  <c r="K117" i="4"/>
  <c r="K116" i="4"/>
  <c r="K115" i="4"/>
  <c r="K114" i="4"/>
  <c r="K113" i="4"/>
  <c r="K112" i="4"/>
  <c r="K111" i="4"/>
  <c r="K110" i="4"/>
  <c r="K109" i="4"/>
  <c r="K108" i="4"/>
  <c r="K107" i="4"/>
  <c r="K106" i="4"/>
  <c r="K105" i="4"/>
  <c r="K104" i="4"/>
  <c r="K103" i="4"/>
  <c r="K102" i="4"/>
  <c r="K101" i="4"/>
  <c r="K100" i="4"/>
  <c r="K99" i="4"/>
  <c r="K98" i="4"/>
  <c r="K97" i="4"/>
  <c r="K96" i="4"/>
  <c r="K95" i="4"/>
  <c r="K94" i="4"/>
  <c r="K93" i="4"/>
  <c r="K92" i="4"/>
  <c r="K91" i="4"/>
  <c r="K90" i="4"/>
  <c r="K89" i="4"/>
  <c r="K88" i="4"/>
  <c r="K87" i="4"/>
  <c r="K86" i="4"/>
  <c r="K85" i="4"/>
  <c r="K84" i="4"/>
  <c r="K83" i="4"/>
  <c r="K82" i="4"/>
  <c r="K81" i="4"/>
  <c r="K80" i="4"/>
  <c r="K79" i="4"/>
  <c r="K78" i="4"/>
  <c r="K77" i="4"/>
  <c r="K76" i="4"/>
  <c r="K75" i="4"/>
  <c r="K74" i="4"/>
  <c r="K73" i="4"/>
  <c r="K72" i="4"/>
  <c r="K71" i="4"/>
  <c r="K70" i="4"/>
  <c r="K69" i="4"/>
  <c r="K68" i="4"/>
  <c r="K67" i="4"/>
  <c r="K66" i="4"/>
  <c r="K65" i="4"/>
  <c r="K64" i="4"/>
  <c r="K63" i="4"/>
  <c r="K62" i="4"/>
  <c r="K61" i="4"/>
  <c r="K60" i="4"/>
  <c r="K59" i="4"/>
  <c r="K58" i="4"/>
  <c r="K57" i="4"/>
  <c r="K56" i="4"/>
  <c r="K55" i="4"/>
  <c r="K54" i="4"/>
  <c r="K53" i="4"/>
  <c r="K52" i="4"/>
  <c r="K51" i="4"/>
  <c r="K50" i="4"/>
  <c r="K49" i="4"/>
  <c r="K48" i="4"/>
  <c r="K47" i="4"/>
  <c r="K46" i="4"/>
  <c r="K45" i="4"/>
  <c r="K44" i="4"/>
  <c r="K43" i="4"/>
  <c r="K42" i="4"/>
  <c r="K41" i="4"/>
  <c r="K40" i="4"/>
  <c r="K39" i="4"/>
  <c r="K38" i="4"/>
  <c r="K37" i="4"/>
  <c r="K36" i="4"/>
  <c r="K35" i="4"/>
  <c r="K34" i="4"/>
  <c r="K33" i="4"/>
  <c r="K32" i="4"/>
  <c r="K31" i="4"/>
  <c r="K30" i="4"/>
  <c r="K29" i="4"/>
  <c r="K28" i="4"/>
  <c r="K27" i="4"/>
  <c r="K26" i="4"/>
  <c r="K25" i="4"/>
  <c r="K24" i="4"/>
  <c r="K23" i="4"/>
  <c r="K22" i="4"/>
  <c r="D270" i="1"/>
  <c r="L270" i="1"/>
  <c r="AM270" i="1"/>
  <c r="AL270" i="1"/>
  <c r="AK270" i="1"/>
  <c r="D269" i="1"/>
  <c r="L269" i="1"/>
  <c r="AM269" i="1"/>
  <c r="AL269" i="1"/>
  <c r="AK269" i="1"/>
  <c r="D268" i="1"/>
  <c r="L268" i="1"/>
  <c r="AM268" i="1"/>
  <c r="AL268" i="1"/>
  <c r="AK268" i="1"/>
  <c r="D267" i="1"/>
  <c r="L267" i="1"/>
  <c r="AM267" i="1"/>
  <c r="AL267" i="1"/>
  <c r="AK267" i="1"/>
  <c r="D266" i="1"/>
  <c r="L266" i="1"/>
  <c r="AM266" i="1"/>
  <c r="AL266" i="1"/>
  <c r="AK266" i="1"/>
  <c r="D265" i="1"/>
  <c r="L265" i="1"/>
  <c r="AM265" i="1"/>
  <c r="AL265" i="1"/>
  <c r="AK265" i="1"/>
  <c r="D264" i="1"/>
  <c r="L264" i="1"/>
  <c r="AM264" i="1"/>
  <c r="AL264" i="1"/>
  <c r="AK264" i="1"/>
  <c r="D263" i="1"/>
  <c r="L263" i="1"/>
  <c r="AM263" i="1"/>
  <c r="AL263" i="1"/>
  <c r="AK263" i="1"/>
  <c r="D262" i="1"/>
  <c r="L262" i="1"/>
  <c r="AM262" i="1"/>
  <c r="AL262" i="1"/>
  <c r="AK262" i="1"/>
  <c r="D261" i="1"/>
  <c r="L261" i="1"/>
  <c r="AM261" i="1"/>
  <c r="AL261" i="1"/>
  <c r="AK261" i="1"/>
  <c r="D260" i="1"/>
  <c r="L260" i="1"/>
  <c r="AM260" i="1"/>
  <c r="AL260" i="1"/>
  <c r="AK260" i="1"/>
  <c r="D259" i="1"/>
  <c r="L259" i="1"/>
  <c r="AM259" i="1"/>
  <c r="AL259" i="1"/>
  <c r="AK259" i="1"/>
  <c r="D258" i="1"/>
  <c r="L258" i="1"/>
  <c r="AM258" i="1"/>
  <c r="AL258" i="1"/>
  <c r="AK258" i="1"/>
  <c r="D257" i="1"/>
  <c r="L257" i="1"/>
  <c r="AM257" i="1"/>
  <c r="AL257" i="1"/>
  <c r="AK257" i="1"/>
  <c r="D256" i="1"/>
  <c r="L256" i="1"/>
  <c r="AM256" i="1"/>
  <c r="AL256" i="1"/>
  <c r="AK256" i="1"/>
  <c r="D255" i="1"/>
  <c r="L255" i="1"/>
  <c r="AM255" i="1"/>
  <c r="AL255" i="1"/>
  <c r="AK255" i="1"/>
  <c r="D254" i="1"/>
  <c r="L254" i="1"/>
  <c r="AM254" i="1"/>
  <c r="AL254" i="1"/>
  <c r="AK254" i="1"/>
  <c r="D253" i="1"/>
  <c r="L253" i="1"/>
  <c r="AM253" i="1"/>
  <c r="AL253" i="1"/>
  <c r="AK253" i="1"/>
  <c r="D252" i="1"/>
  <c r="L252" i="1"/>
  <c r="AM252" i="1"/>
  <c r="AL252" i="1"/>
  <c r="AK252" i="1"/>
  <c r="D251" i="1"/>
  <c r="L251" i="1"/>
  <c r="AM251" i="1"/>
  <c r="AL251" i="1"/>
  <c r="AK251" i="1"/>
  <c r="D250" i="1"/>
  <c r="L250" i="1"/>
  <c r="AM250" i="1"/>
  <c r="AL250" i="1"/>
  <c r="AK250" i="1"/>
  <c r="D249" i="1"/>
  <c r="L249" i="1"/>
  <c r="AM249" i="1"/>
  <c r="AL249" i="1"/>
  <c r="AK249" i="1"/>
  <c r="D248" i="1"/>
  <c r="L248" i="1"/>
  <c r="AM248" i="1"/>
  <c r="AL248" i="1"/>
  <c r="AK248" i="1"/>
  <c r="D247" i="1"/>
  <c r="L247" i="1"/>
  <c r="AM247" i="1"/>
  <c r="AL247" i="1"/>
  <c r="AK247" i="1"/>
  <c r="D246" i="1"/>
  <c r="L246" i="1"/>
  <c r="AM246" i="1"/>
  <c r="AL246" i="1"/>
  <c r="AK246" i="1"/>
  <c r="D245" i="1"/>
  <c r="L245" i="1"/>
  <c r="AM245" i="1"/>
  <c r="AL245" i="1"/>
  <c r="AK245" i="1"/>
  <c r="D244" i="1"/>
  <c r="L244" i="1"/>
  <c r="AM244" i="1"/>
  <c r="AL244" i="1"/>
  <c r="AK244" i="1"/>
  <c r="D243" i="1"/>
  <c r="L243" i="1"/>
  <c r="AM243" i="1"/>
  <c r="AL243" i="1"/>
  <c r="AK243" i="1"/>
  <c r="D242" i="1"/>
  <c r="L242" i="1"/>
  <c r="AM242" i="1"/>
  <c r="AL242" i="1"/>
  <c r="AK242" i="1"/>
  <c r="D241" i="1"/>
  <c r="L241" i="1"/>
  <c r="AM241" i="1"/>
  <c r="AL241" i="1"/>
  <c r="AK241" i="1"/>
  <c r="D240" i="1"/>
  <c r="L240" i="1"/>
  <c r="AM240" i="1"/>
  <c r="AL240" i="1"/>
  <c r="AK240" i="1"/>
  <c r="D239" i="1"/>
  <c r="L239" i="1"/>
  <c r="AM239" i="1"/>
  <c r="AL239" i="1"/>
  <c r="AK239" i="1"/>
  <c r="D238" i="1"/>
  <c r="L238" i="1"/>
  <c r="AM238" i="1"/>
  <c r="AL238" i="1"/>
  <c r="AK238" i="1"/>
  <c r="D237" i="1"/>
  <c r="L237" i="1"/>
  <c r="AM237" i="1"/>
  <c r="AL237" i="1"/>
  <c r="AK237" i="1"/>
  <c r="D236" i="1"/>
  <c r="L236" i="1"/>
  <c r="AM236" i="1"/>
  <c r="AL236" i="1"/>
  <c r="AK236" i="1"/>
  <c r="D235" i="1"/>
  <c r="L235" i="1"/>
  <c r="AM235" i="1"/>
  <c r="AL235" i="1"/>
  <c r="AK235" i="1"/>
  <c r="D234" i="1"/>
  <c r="L234" i="1"/>
  <c r="AM234" i="1"/>
  <c r="AL234" i="1"/>
  <c r="AK234" i="1"/>
  <c r="D233" i="1"/>
  <c r="L233" i="1"/>
  <c r="AM233" i="1"/>
  <c r="AL233" i="1"/>
  <c r="AK233" i="1"/>
  <c r="D232" i="1"/>
  <c r="L232" i="1"/>
  <c r="AM232" i="1"/>
  <c r="AL232" i="1"/>
  <c r="AK232" i="1"/>
  <c r="D231" i="1"/>
  <c r="L231" i="1"/>
  <c r="AM231" i="1"/>
  <c r="AL231" i="1"/>
  <c r="AK231" i="1"/>
  <c r="D230" i="1"/>
  <c r="L230" i="1"/>
  <c r="AM230" i="1"/>
  <c r="AL230" i="1"/>
  <c r="AK230" i="1"/>
  <c r="D229" i="1"/>
  <c r="L229" i="1"/>
  <c r="AM229" i="1"/>
  <c r="AL229" i="1"/>
  <c r="AK229" i="1"/>
  <c r="D228" i="1"/>
  <c r="L228" i="1"/>
  <c r="AM228" i="1"/>
  <c r="AL228" i="1"/>
  <c r="AK228" i="1"/>
  <c r="D227" i="1"/>
  <c r="L227" i="1"/>
  <c r="AM227" i="1"/>
  <c r="AL227" i="1"/>
  <c r="AK227" i="1"/>
  <c r="D226" i="1"/>
  <c r="L226" i="1"/>
  <c r="AM226" i="1"/>
  <c r="AL226" i="1"/>
  <c r="AK226" i="1"/>
  <c r="D225" i="1"/>
  <c r="L225" i="1"/>
  <c r="AM225" i="1"/>
  <c r="AL225" i="1"/>
  <c r="AK225" i="1"/>
  <c r="D224" i="1"/>
  <c r="L224" i="1"/>
  <c r="AM224" i="1"/>
  <c r="AL224" i="1"/>
  <c r="AK224" i="1"/>
  <c r="D223" i="1"/>
  <c r="L223" i="1"/>
  <c r="AM223" i="1"/>
  <c r="AL223" i="1"/>
  <c r="AK223" i="1"/>
  <c r="D222" i="1"/>
  <c r="L222" i="1"/>
  <c r="AM222" i="1"/>
  <c r="AL222" i="1"/>
  <c r="AK222" i="1"/>
  <c r="D221" i="1"/>
  <c r="L221" i="1"/>
  <c r="AM221" i="1"/>
  <c r="AL221" i="1"/>
  <c r="AK221" i="1"/>
  <c r="D220" i="1"/>
  <c r="L220" i="1"/>
  <c r="AM220" i="1"/>
  <c r="AL220" i="1"/>
  <c r="AK220" i="1"/>
  <c r="D219" i="1"/>
  <c r="L219" i="1"/>
  <c r="AM219" i="1"/>
  <c r="AL219" i="1"/>
  <c r="AK219" i="1"/>
  <c r="D218" i="1"/>
  <c r="L218" i="1"/>
  <c r="AM218" i="1"/>
  <c r="AL218" i="1"/>
  <c r="AK218" i="1"/>
  <c r="D217" i="1"/>
  <c r="L217" i="1"/>
  <c r="AM217" i="1"/>
  <c r="AL217" i="1"/>
  <c r="AK217" i="1"/>
  <c r="D216" i="1"/>
  <c r="L216" i="1"/>
  <c r="AM216" i="1"/>
  <c r="AL216" i="1"/>
  <c r="AK216" i="1"/>
  <c r="D215" i="1"/>
  <c r="L215" i="1"/>
  <c r="AM215" i="1"/>
  <c r="AL215" i="1"/>
  <c r="AK215" i="1"/>
  <c r="D214" i="1"/>
  <c r="L214" i="1"/>
  <c r="AM214" i="1"/>
  <c r="AL214" i="1"/>
  <c r="AK214" i="1"/>
  <c r="D213" i="1"/>
  <c r="L213" i="1"/>
  <c r="AM213" i="1"/>
  <c r="AL213" i="1"/>
  <c r="AK213" i="1"/>
  <c r="D212" i="1"/>
  <c r="L212" i="1"/>
  <c r="AM212" i="1"/>
  <c r="AL212" i="1"/>
  <c r="AK212" i="1"/>
  <c r="D211" i="1"/>
  <c r="L211" i="1"/>
  <c r="AM211" i="1"/>
  <c r="AL211" i="1"/>
  <c r="AK211" i="1"/>
  <c r="D210" i="1"/>
  <c r="L210" i="1"/>
  <c r="AM210" i="1"/>
  <c r="AL210" i="1"/>
  <c r="AK210" i="1"/>
  <c r="D209" i="1"/>
  <c r="L209" i="1"/>
  <c r="AM209" i="1"/>
  <c r="AL209" i="1"/>
  <c r="AK209" i="1"/>
  <c r="D208" i="1"/>
  <c r="L208" i="1"/>
  <c r="AM208" i="1"/>
  <c r="AL208" i="1"/>
  <c r="AK208" i="1"/>
  <c r="D207" i="1"/>
  <c r="L207" i="1"/>
  <c r="AM207" i="1"/>
  <c r="AL207" i="1"/>
  <c r="AK207" i="1"/>
  <c r="D206" i="1"/>
  <c r="L206" i="1"/>
  <c r="AM206" i="1"/>
  <c r="AL206" i="1"/>
  <c r="AK206" i="1"/>
  <c r="D205" i="1"/>
  <c r="L205" i="1"/>
  <c r="AM205" i="1"/>
  <c r="AL205" i="1"/>
  <c r="AK205" i="1"/>
  <c r="D204" i="1"/>
  <c r="L204" i="1"/>
  <c r="AM204" i="1"/>
  <c r="AL204" i="1"/>
  <c r="AK204" i="1"/>
  <c r="D203" i="1"/>
  <c r="L203" i="1"/>
  <c r="AM203" i="1"/>
  <c r="AL203" i="1"/>
  <c r="AK203" i="1"/>
  <c r="D202" i="1"/>
  <c r="L202" i="1"/>
  <c r="AM202" i="1"/>
  <c r="AL202" i="1"/>
  <c r="AK202" i="1"/>
  <c r="D201" i="1"/>
  <c r="L201" i="1"/>
  <c r="AM201" i="1"/>
  <c r="AL201" i="1"/>
  <c r="AK201" i="1"/>
  <c r="D200" i="1"/>
  <c r="L200" i="1"/>
  <c r="AM200" i="1"/>
  <c r="AL200" i="1"/>
  <c r="AK200" i="1"/>
  <c r="D199" i="1"/>
  <c r="L199" i="1"/>
  <c r="AM199" i="1"/>
  <c r="AL199" i="1"/>
  <c r="AK199" i="1"/>
  <c r="D198" i="1"/>
  <c r="L198" i="1"/>
  <c r="AM198" i="1"/>
  <c r="AL198" i="1"/>
  <c r="AK198" i="1"/>
  <c r="D197" i="1"/>
  <c r="L197" i="1"/>
  <c r="AM197" i="1"/>
  <c r="AL197" i="1"/>
  <c r="AK197" i="1"/>
  <c r="D196" i="1"/>
  <c r="L196" i="1"/>
  <c r="AM196" i="1"/>
  <c r="AL196" i="1"/>
  <c r="AK196" i="1"/>
  <c r="D195" i="1"/>
  <c r="L195" i="1"/>
  <c r="AM195" i="1"/>
  <c r="AL195" i="1"/>
  <c r="AK195" i="1"/>
  <c r="D194" i="1"/>
  <c r="L194" i="1"/>
  <c r="AM194" i="1"/>
  <c r="AL194" i="1"/>
  <c r="AK194" i="1"/>
  <c r="D193" i="1"/>
  <c r="L193" i="1"/>
  <c r="AM193" i="1"/>
  <c r="AL193" i="1"/>
  <c r="AK193" i="1"/>
  <c r="D192" i="1"/>
  <c r="L192" i="1"/>
  <c r="AM192" i="1"/>
  <c r="AL192" i="1"/>
  <c r="AK192" i="1"/>
  <c r="D191" i="1"/>
  <c r="L191" i="1"/>
  <c r="AM191" i="1"/>
  <c r="AL191" i="1"/>
  <c r="AK191" i="1"/>
  <c r="D190" i="1"/>
  <c r="L190" i="1"/>
  <c r="AM190" i="1"/>
  <c r="AL190" i="1"/>
  <c r="AK190" i="1"/>
  <c r="D189" i="1"/>
  <c r="L189" i="1"/>
  <c r="AM189" i="1"/>
  <c r="AL189" i="1"/>
  <c r="AK189" i="1"/>
  <c r="D188" i="1"/>
  <c r="L188" i="1"/>
  <c r="AM188" i="1"/>
  <c r="AL188" i="1"/>
  <c r="AK188" i="1"/>
  <c r="D187" i="1"/>
  <c r="L187" i="1"/>
  <c r="AM187" i="1"/>
  <c r="AL187" i="1"/>
  <c r="AK187" i="1"/>
  <c r="D186" i="1"/>
  <c r="L186" i="1"/>
  <c r="AM186" i="1"/>
  <c r="AL186" i="1"/>
  <c r="AK186" i="1"/>
  <c r="D185" i="1"/>
  <c r="L185" i="1"/>
  <c r="AM185" i="1"/>
  <c r="AL185" i="1"/>
  <c r="AK185" i="1"/>
  <c r="D184" i="1"/>
  <c r="L184" i="1"/>
  <c r="AM184" i="1"/>
  <c r="AL184" i="1"/>
  <c r="AK184" i="1"/>
  <c r="D183" i="1"/>
  <c r="L183" i="1"/>
  <c r="AM183" i="1"/>
  <c r="AL183" i="1"/>
  <c r="AK183" i="1"/>
  <c r="D182" i="1"/>
  <c r="L182" i="1"/>
  <c r="AM182" i="1"/>
  <c r="AL182" i="1"/>
  <c r="AK182" i="1"/>
  <c r="D181" i="1"/>
  <c r="L181" i="1"/>
  <c r="AM181" i="1"/>
  <c r="AL181" i="1"/>
  <c r="AK181" i="1"/>
  <c r="D180" i="1"/>
  <c r="L180" i="1"/>
  <c r="AM180" i="1"/>
  <c r="AL180" i="1"/>
  <c r="AK180" i="1"/>
  <c r="D179" i="1"/>
  <c r="L179" i="1"/>
  <c r="AM179" i="1"/>
  <c r="AL179" i="1"/>
  <c r="AK179" i="1"/>
  <c r="D178" i="1"/>
  <c r="L178" i="1"/>
  <c r="AM178" i="1"/>
  <c r="AL178" i="1"/>
  <c r="AK178" i="1"/>
  <c r="D177" i="1"/>
  <c r="L177" i="1"/>
  <c r="AM177" i="1"/>
  <c r="AL177" i="1"/>
  <c r="AK177" i="1"/>
  <c r="D176" i="1"/>
  <c r="L176" i="1"/>
  <c r="AM176" i="1"/>
  <c r="AL176" i="1"/>
  <c r="AK176" i="1"/>
  <c r="D175" i="1"/>
  <c r="L175" i="1"/>
  <c r="AM175" i="1"/>
  <c r="AL175" i="1"/>
  <c r="AK175" i="1"/>
  <c r="D174" i="1"/>
  <c r="L174" i="1"/>
  <c r="AM174" i="1"/>
  <c r="AL174" i="1"/>
  <c r="AK174" i="1"/>
  <c r="D173" i="1"/>
  <c r="L173" i="1"/>
  <c r="AM173" i="1"/>
  <c r="AL173" i="1"/>
  <c r="AK173" i="1"/>
  <c r="D172" i="1"/>
  <c r="L172" i="1"/>
  <c r="AM172" i="1"/>
  <c r="AL172" i="1"/>
  <c r="AK172" i="1"/>
  <c r="D171" i="1"/>
  <c r="L171" i="1"/>
  <c r="AM171" i="1"/>
  <c r="AL171" i="1"/>
  <c r="AK171" i="1"/>
  <c r="D170" i="1"/>
  <c r="L170" i="1"/>
  <c r="AM170" i="1"/>
  <c r="AL170" i="1"/>
  <c r="AK170" i="1"/>
  <c r="D169" i="1"/>
  <c r="L169" i="1"/>
  <c r="AM169" i="1"/>
  <c r="AL169" i="1"/>
  <c r="AK169" i="1"/>
  <c r="D168" i="1"/>
  <c r="L168" i="1"/>
  <c r="AM168" i="1"/>
  <c r="AL168" i="1"/>
  <c r="AK168" i="1"/>
  <c r="D167" i="1"/>
  <c r="L167" i="1"/>
  <c r="AM167" i="1"/>
  <c r="AL167" i="1"/>
  <c r="AK167" i="1"/>
  <c r="D166" i="1"/>
  <c r="L166" i="1"/>
  <c r="AM166" i="1"/>
  <c r="AL166" i="1"/>
  <c r="AK166" i="1"/>
  <c r="D165" i="1"/>
  <c r="L165" i="1"/>
  <c r="AM165" i="1"/>
  <c r="AL165" i="1"/>
  <c r="AK165" i="1"/>
  <c r="D164" i="1"/>
  <c r="L164" i="1"/>
  <c r="AM164" i="1"/>
  <c r="AL164" i="1"/>
  <c r="AK164" i="1"/>
  <c r="D163" i="1"/>
  <c r="L163" i="1"/>
  <c r="AM163" i="1"/>
  <c r="AL163" i="1"/>
  <c r="AK163" i="1"/>
  <c r="D162" i="1"/>
  <c r="L162" i="1"/>
  <c r="AM162" i="1"/>
  <c r="AL162" i="1"/>
  <c r="AK162" i="1"/>
  <c r="D161" i="1"/>
  <c r="L161" i="1"/>
  <c r="AM161" i="1"/>
  <c r="AL161" i="1"/>
  <c r="AK161" i="1"/>
  <c r="D160" i="1"/>
  <c r="L160" i="1"/>
  <c r="AM160" i="1"/>
  <c r="AL160" i="1"/>
  <c r="AK160" i="1"/>
  <c r="D159" i="1"/>
  <c r="L159" i="1"/>
  <c r="AM159" i="1"/>
  <c r="AL159" i="1"/>
  <c r="AK159" i="1"/>
  <c r="D158" i="1"/>
  <c r="L158" i="1"/>
  <c r="AM158" i="1"/>
  <c r="AL158" i="1"/>
  <c r="AK158" i="1"/>
  <c r="D157" i="1"/>
  <c r="L157" i="1"/>
  <c r="AM157" i="1"/>
  <c r="AL157" i="1"/>
  <c r="AK157" i="1"/>
  <c r="D156" i="1"/>
  <c r="L156" i="1"/>
  <c r="AM156" i="1"/>
  <c r="AL156" i="1"/>
  <c r="AK156" i="1"/>
  <c r="D155" i="1"/>
  <c r="L155" i="1"/>
  <c r="AM155" i="1"/>
  <c r="AL155" i="1"/>
  <c r="AK155" i="1"/>
  <c r="D154" i="1"/>
  <c r="L154" i="1"/>
  <c r="AM154" i="1"/>
  <c r="AL154" i="1"/>
  <c r="AK154" i="1"/>
  <c r="D153" i="1"/>
  <c r="L153" i="1"/>
  <c r="AM153" i="1"/>
  <c r="AL153" i="1"/>
  <c r="AK153" i="1"/>
  <c r="D152" i="1"/>
  <c r="L152" i="1"/>
  <c r="AM152" i="1"/>
  <c r="AL152" i="1"/>
  <c r="AK152" i="1"/>
  <c r="D151" i="1"/>
  <c r="L151" i="1"/>
  <c r="AM151" i="1"/>
  <c r="AL151" i="1"/>
  <c r="AK151" i="1"/>
  <c r="D150" i="1"/>
  <c r="L150" i="1"/>
  <c r="AM150" i="1"/>
  <c r="AL150" i="1"/>
  <c r="AK150" i="1"/>
  <c r="D149" i="1"/>
  <c r="L149" i="1"/>
  <c r="AM149" i="1"/>
  <c r="AL149" i="1"/>
  <c r="AK149" i="1"/>
  <c r="D148" i="1"/>
  <c r="L148" i="1"/>
  <c r="AM148" i="1"/>
  <c r="AL148" i="1"/>
  <c r="AK148" i="1"/>
  <c r="D147" i="1"/>
  <c r="L147" i="1"/>
  <c r="AM147" i="1"/>
  <c r="AL147" i="1"/>
  <c r="AK147" i="1"/>
  <c r="D146" i="1"/>
  <c r="L146" i="1"/>
  <c r="AM146" i="1"/>
  <c r="AL146" i="1"/>
  <c r="AK146" i="1"/>
  <c r="D145" i="1"/>
  <c r="L145" i="1"/>
  <c r="AM145" i="1"/>
  <c r="AL145" i="1"/>
  <c r="AK145" i="1"/>
  <c r="D144" i="1"/>
  <c r="L144" i="1"/>
  <c r="AM144" i="1"/>
  <c r="AL144" i="1"/>
  <c r="AK144" i="1"/>
  <c r="D143" i="1"/>
  <c r="L143" i="1"/>
  <c r="AM143" i="1"/>
  <c r="AL143" i="1"/>
  <c r="AK143" i="1"/>
  <c r="D142" i="1"/>
  <c r="L142" i="1"/>
  <c r="AM142" i="1"/>
  <c r="AL142" i="1"/>
  <c r="AK142" i="1"/>
  <c r="D141" i="1"/>
  <c r="L141" i="1"/>
  <c r="AM141" i="1"/>
  <c r="AL141" i="1"/>
  <c r="AK141" i="1"/>
  <c r="D140" i="1"/>
  <c r="L140" i="1"/>
  <c r="AM140" i="1"/>
  <c r="AL140" i="1"/>
  <c r="AK140" i="1"/>
  <c r="D139" i="1"/>
  <c r="L139" i="1"/>
  <c r="AM139" i="1"/>
  <c r="AL139" i="1"/>
  <c r="AK139" i="1"/>
  <c r="D138" i="1"/>
  <c r="L138" i="1"/>
  <c r="AM138" i="1"/>
  <c r="AL138" i="1"/>
  <c r="AK138" i="1"/>
  <c r="D137" i="1"/>
  <c r="L137" i="1"/>
  <c r="AM137" i="1"/>
  <c r="AL137" i="1"/>
  <c r="AK137" i="1"/>
  <c r="D136" i="1"/>
  <c r="L136" i="1"/>
  <c r="AM136" i="1"/>
  <c r="AL136" i="1"/>
  <c r="AK136" i="1"/>
  <c r="D135" i="1"/>
  <c r="L135" i="1"/>
  <c r="AM135" i="1"/>
  <c r="AL135" i="1"/>
  <c r="AK135" i="1"/>
  <c r="D134" i="1"/>
  <c r="L134" i="1"/>
  <c r="AM134" i="1"/>
  <c r="AL134" i="1"/>
  <c r="AK134" i="1"/>
  <c r="D133" i="1"/>
  <c r="L133" i="1"/>
  <c r="AM133" i="1"/>
  <c r="AL133" i="1"/>
  <c r="AK133" i="1"/>
  <c r="D132" i="1"/>
  <c r="L132" i="1"/>
  <c r="AM132" i="1"/>
  <c r="AL132" i="1"/>
  <c r="AK132" i="1"/>
  <c r="D131" i="1"/>
  <c r="L131" i="1"/>
  <c r="AM131" i="1"/>
  <c r="AL131" i="1"/>
  <c r="AK131" i="1"/>
  <c r="D130" i="1"/>
  <c r="L130" i="1"/>
  <c r="AM130" i="1"/>
  <c r="AL130" i="1"/>
  <c r="AK130" i="1"/>
  <c r="D129" i="1"/>
  <c r="L129" i="1"/>
  <c r="AM129" i="1"/>
  <c r="AL129" i="1"/>
  <c r="AK129" i="1"/>
  <c r="D128" i="1"/>
  <c r="L128" i="1"/>
  <c r="AM128" i="1"/>
  <c r="AL128" i="1"/>
  <c r="AK128" i="1"/>
  <c r="D127" i="1"/>
  <c r="L127" i="1"/>
  <c r="AM127" i="1"/>
  <c r="AL127" i="1"/>
  <c r="AK127" i="1"/>
  <c r="D126" i="1"/>
  <c r="L126" i="1"/>
  <c r="AM126" i="1"/>
  <c r="AL126" i="1"/>
  <c r="AK126" i="1"/>
  <c r="D125" i="1"/>
  <c r="L125" i="1"/>
  <c r="AM125" i="1"/>
  <c r="AL125" i="1"/>
  <c r="AK125" i="1"/>
  <c r="D124" i="1"/>
  <c r="L124" i="1"/>
  <c r="AM124" i="1"/>
  <c r="AL124" i="1"/>
  <c r="AK124" i="1"/>
  <c r="D123" i="1"/>
  <c r="L123" i="1"/>
  <c r="AM123" i="1"/>
  <c r="AL123" i="1"/>
  <c r="AK123" i="1"/>
  <c r="D122" i="1"/>
  <c r="L122" i="1"/>
  <c r="AM122" i="1"/>
  <c r="AL122" i="1"/>
  <c r="AK122" i="1"/>
  <c r="D121" i="1"/>
  <c r="L121" i="1"/>
  <c r="AM121" i="1"/>
  <c r="AL121" i="1"/>
  <c r="AK121" i="1"/>
  <c r="D120" i="1"/>
  <c r="L120" i="1"/>
  <c r="AM120" i="1"/>
  <c r="AL120" i="1"/>
  <c r="AK120" i="1"/>
  <c r="D119" i="1"/>
  <c r="L119" i="1"/>
  <c r="AM119" i="1"/>
  <c r="AL119" i="1"/>
  <c r="AK119" i="1"/>
  <c r="D118" i="1"/>
  <c r="L118" i="1"/>
  <c r="AM118" i="1"/>
  <c r="AL118" i="1"/>
  <c r="AK118" i="1"/>
  <c r="D117" i="1"/>
  <c r="L117" i="1"/>
  <c r="AM117" i="1"/>
  <c r="AL117" i="1"/>
  <c r="AK117" i="1"/>
  <c r="D116" i="1"/>
  <c r="L116" i="1"/>
  <c r="AM116" i="1"/>
  <c r="AL116" i="1"/>
  <c r="AK116" i="1"/>
  <c r="D115" i="1"/>
  <c r="L115" i="1"/>
  <c r="AM115" i="1"/>
  <c r="AL115" i="1"/>
  <c r="AK115" i="1"/>
  <c r="D114" i="1"/>
  <c r="L114" i="1"/>
  <c r="AM114" i="1"/>
  <c r="AL114" i="1"/>
  <c r="AK114" i="1"/>
  <c r="D113" i="1"/>
  <c r="L113" i="1"/>
  <c r="AM113" i="1"/>
  <c r="AL113" i="1"/>
  <c r="AK113" i="1"/>
  <c r="D112" i="1"/>
  <c r="L112" i="1"/>
  <c r="AM112" i="1"/>
  <c r="AL112" i="1"/>
  <c r="AK112" i="1"/>
  <c r="D111" i="1"/>
  <c r="L111" i="1"/>
  <c r="AM111" i="1"/>
  <c r="AL111" i="1"/>
  <c r="AK111" i="1"/>
  <c r="D110" i="1"/>
  <c r="L110" i="1"/>
  <c r="AM110" i="1"/>
  <c r="AL110" i="1"/>
  <c r="AK110" i="1"/>
  <c r="D109" i="1"/>
  <c r="L109" i="1"/>
  <c r="AM109" i="1"/>
  <c r="AL109" i="1"/>
  <c r="AK109" i="1"/>
  <c r="D108" i="1"/>
  <c r="L108" i="1"/>
  <c r="AM108" i="1"/>
  <c r="AL108" i="1"/>
  <c r="AK108" i="1"/>
  <c r="D107" i="1"/>
  <c r="L107" i="1"/>
  <c r="AM107" i="1"/>
  <c r="AL107" i="1"/>
  <c r="AK107" i="1"/>
  <c r="D106" i="1"/>
  <c r="L106" i="1"/>
  <c r="AM106" i="1"/>
  <c r="AL106" i="1"/>
  <c r="AK106" i="1"/>
  <c r="D105" i="1"/>
  <c r="L105" i="1"/>
  <c r="AM105" i="1"/>
  <c r="AL105" i="1"/>
  <c r="AK105" i="1"/>
  <c r="D104" i="1"/>
  <c r="L104" i="1"/>
  <c r="AM104" i="1"/>
  <c r="AL104" i="1"/>
  <c r="AK104" i="1"/>
  <c r="D103" i="1"/>
  <c r="L103" i="1"/>
  <c r="AM103" i="1"/>
  <c r="AL103" i="1"/>
  <c r="AK103" i="1"/>
  <c r="D102" i="1"/>
  <c r="L102" i="1"/>
  <c r="AM102" i="1"/>
  <c r="AL102" i="1"/>
  <c r="AK102" i="1"/>
  <c r="D101" i="1"/>
  <c r="L101" i="1"/>
  <c r="AM101" i="1"/>
  <c r="AL101" i="1"/>
  <c r="AK101" i="1"/>
  <c r="D100" i="1"/>
  <c r="L100" i="1"/>
  <c r="AM100" i="1"/>
  <c r="AL100" i="1"/>
  <c r="AK100" i="1"/>
  <c r="D99" i="1"/>
  <c r="L99" i="1"/>
  <c r="AM99" i="1"/>
  <c r="AL99" i="1"/>
  <c r="AK99" i="1"/>
  <c r="D98" i="1"/>
  <c r="L98" i="1"/>
  <c r="AM98" i="1"/>
  <c r="AL98" i="1"/>
  <c r="AK98" i="1"/>
  <c r="D97" i="1"/>
  <c r="L97" i="1"/>
  <c r="AM97" i="1"/>
  <c r="AL97" i="1"/>
  <c r="AK97" i="1"/>
  <c r="D96" i="1"/>
  <c r="L96" i="1"/>
  <c r="AM96" i="1"/>
  <c r="AL96" i="1"/>
  <c r="AK96" i="1"/>
  <c r="D95" i="1"/>
  <c r="L95" i="1"/>
  <c r="AM95" i="1"/>
  <c r="AL95" i="1"/>
  <c r="AK95" i="1"/>
  <c r="D94" i="1"/>
  <c r="L94" i="1"/>
  <c r="AM94" i="1"/>
  <c r="AL94" i="1"/>
  <c r="AK94" i="1"/>
  <c r="D93" i="1"/>
  <c r="L93" i="1"/>
  <c r="AM93" i="1"/>
  <c r="AL93" i="1"/>
  <c r="AK93" i="1"/>
  <c r="D92" i="1"/>
  <c r="L92" i="1"/>
  <c r="AM92" i="1"/>
  <c r="AL92" i="1"/>
  <c r="AK92" i="1"/>
  <c r="D91" i="1"/>
  <c r="L91" i="1"/>
  <c r="AM91" i="1"/>
  <c r="AL91" i="1"/>
  <c r="AK91" i="1"/>
  <c r="D90" i="1"/>
  <c r="L90" i="1"/>
  <c r="AM90" i="1"/>
  <c r="AL90" i="1"/>
  <c r="AK90" i="1"/>
  <c r="D89" i="1"/>
  <c r="L89" i="1"/>
  <c r="AM89" i="1"/>
  <c r="AL89" i="1"/>
  <c r="AK89" i="1"/>
  <c r="D88" i="1"/>
  <c r="L88" i="1"/>
  <c r="AM88" i="1"/>
  <c r="AL88" i="1"/>
  <c r="AK88" i="1"/>
  <c r="D87" i="1"/>
  <c r="L87" i="1"/>
  <c r="AM87" i="1"/>
  <c r="AL87" i="1"/>
  <c r="AK87" i="1"/>
  <c r="D86" i="1"/>
  <c r="L86" i="1"/>
  <c r="AM86" i="1"/>
  <c r="AL86" i="1"/>
  <c r="AK86" i="1"/>
  <c r="D85" i="1"/>
  <c r="L85" i="1"/>
  <c r="AM85" i="1"/>
  <c r="AL85" i="1"/>
  <c r="AK85" i="1"/>
  <c r="D84" i="1"/>
  <c r="L84" i="1"/>
  <c r="AM84" i="1"/>
  <c r="AL84" i="1"/>
  <c r="AK84" i="1"/>
  <c r="D83" i="1"/>
  <c r="L83" i="1"/>
  <c r="AM83" i="1"/>
  <c r="AL83" i="1"/>
  <c r="AK83" i="1"/>
  <c r="D82" i="1"/>
  <c r="L82" i="1"/>
  <c r="AM82" i="1"/>
  <c r="AL82" i="1"/>
  <c r="AK82" i="1"/>
  <c r="D81" i="1"/>
  <c r="L81" i="1"/>
  <c r="AM81" i="1"/>
  <c r="AL81" i="1"/>
  <c r="AK81" i="1"/>
  <c r="D80" i="1"/>
  <c r="L80" i="1"/>
  <c r="AM80" i="1"/>
  <c r="AL80" i="1"/>
  <c r="AK80" i="1"/>
  <c r="D79" i="1"/>
  <c r="L79" i="1"/>
  <c r="AM79" i="1"/>
  <c r="AL79" i="1"/>
  <c r="AK79" i="1"/>
  <c r="D78" i="1"/>
  <c r="L78" i="1"/>
  <c r="AM78" i="1"/>
  <c r="AL78" i="1"/>
  <c r="AK78" i="1"/>
  <c r="D77" i="1"/>
  <c r="L77" i="1"/>
  <c r="AM77" i="1"/>
  <c r="AL77" i="1"/>
  <c r="AK77" i="1"/>
  <c r="F76" i="1"/>
  <c r="N76" i="1"/>
  <c r="AM76" i="1"/>
  <c r="AL76" i="1"/>
  <c r="AK76" i="1"/>
  <c r="F75" i="1"/>
  <c r="N75" i="1"/>
  <c r="AM75" i="1"/>
  <c r="AL75" i="1"/>
  <c r="AK75" i="1"/>
  <c r="F74" i="1"/>
  <c r="N74" i="1"/>
  <c r="AM74" i="1"/>
  <c r="AL74" i="1"/>
  <c r="AK74" i="1"/>
  <c r="F73" i="1"/>
  <c r="N73" i="1"/>
  <c r="AM73" i="1"/>
  <c r="AL73" i="1"/>
  <c r="AK73" i="1"/>
  <c r="F72" i="1"/>
  <c r="N72" i="1"/>
  <c r="AM72" i="1"/>
  <c r="AL72" i="1"/>
  <c r="AK72" i="1"/>
  <c r="F71" i="1"/>
  <c r="N71" i="1"/>
  <c r="AJ71" i="1"/>
  <c r="AI71" i="1"/>
  <c r="AM71" i="1"/>
  <c r="AL71" i="1"/>
  <c r="AK71" i="1"/>
  <c r="D70" i="1"/>
  <c r="L70" i="1"/>
  <c r="E70" i="1"/>
  <c r="M70" i="1"/>
  <c r="AF70" i="1"/>
  <c r="AB70" i="1"/>
  <c r="X70" i="1"/>
  <c r="T70" i="1"/>
  <c r="L69" i="1"/>
  <c r="M69" i="1"/>
  <c r="N69" i="1"/>
  <c r="AF69" i="1"/>
  <c r="AB69" i="1"/>
  <c r="X69" i="1"/>
  <c r="T69" i="1"/>
  <c r="AI70" i="1"/>
  <c r="AJ70" i="1"/>
  <c r="AK70" i="1"/>
  <c r="AL70" i="1"/>
  <c r="AM70" i="1"/>
  <c r="N222" i="4"/>
  <c r="T222" i="4"/>
  <c r="M222" i="4"/>
  <c r="S222" i="4"/>
  <c r="L222" i="4"/>
  <c r="R222" i="4"/>
  <c r="Q222" i="4"/>
  <c r="P222" i="4"/>
  <c r="O222" i="4"/>
  <c r="N221" i="4"/>
  <c r="T221" i="4"/>
  <c r="M221" i="4"/>
  <c r="S221" i="4"/>
  <c r="L221" i="4"/>
  <c r="R221" i="4"/>
  <c r="Q221" i="4"/>
  <c r="P221" i="4"/>
  <c r="O221" i="4"/>
  <c r="N220" i="4"/>
  <c r="T220" i="4"/>
  <c r="M220" i="4"/>
  <c r="S220" i="4"/>
  <c r="L220" i="4"/>
  <c r="R220" i="4"/>
  <c r="Q220" i="4"/>
  <c r="P220" i="4"/>
  <c r="O220" i="4"/>
  <c r="N219" i="4"/>
  <c r="T219" i="4"/>
  <c r="M219" i="4"/>
  <c r="S219" i="4"/>
  <c r="L219" i="4"/>
  <c r="R219" i="4"/>
  <c r="Q219" i="4"/>
  <c r="P219" i="4"/>
  <c r="O219" i="4"/>
  <c r="N218" i="4"/>
  <c r="T218" i="4"/>
  <c r="M218" i="4"/>
  <c r="S218" i="4"/>
  <c r="L218" i="4"/>
  <c r="R218" i="4"/>
  <c r="Q218" i="4"/>
  <c r="P218" i="4"/>
  <c r="O218" i="4"/>
  <c r="N217" i="4"/>
  <c r="T217" i="4"/>
  <c r="M217" i="4"/>
  <c r="S217" i="4"/>
  <c r="L217" i="4"/>
  <c r="R217" i="4"/>
  <c r="Q217" i="4"/>
  <c r="P217" i="4"/>
  <c r="O217" i="4"/>
  <c r="N216" i="4"/>
  <c r="T216" i="4"/>
  <c r="M216" i="4"/>
  <c r="S216" i="4"/>
  <c r="L216" i="4"/>
  <c r="R216" i="4"/>
  <c r="Q216" i="4"/>
  <c r="P216" i="4"/>
  <c r="O216" i="4"/>
  <c r="N215" i="4"/>
  <c r="T215" i="4"/>
  <c r="M215" i="4"/>
  <c r="S215" i="4"/>
  <c r="L215" i="4"/>
  <c r="R215" i="4"/>
  <c r="Q215" i="4"/>
  <c r="P215" i="4"/>
  <c r="O215" i="4"/>
  <c r="N214" i="4"/>
  <c r="T214" i="4"/>
  <c r="M214" i="4"/>
  <c r="S214" i="4"/>
  <c r="L214" i="4"/>
  <c r="R214" i="4"/>
  <c r="Q214" i="4"/>
  <c r="P214" i="4"/>
  <c r="O214" i="4"/>
  <c r="N213" i="4"/>
  <c r="T213" i="4"/>
  <c r="M213" i="4"/>
  <c r="S213" i="4"/>
  <c r="L213" i="4"/>
  <c r="R213" i="4"/>
  <c r="Q213" i="4"/>
  <c r="P213" i="4"/>
  <c r="O213" i="4"/>
  <c r="N212" i="4"/>
  <c r="T212" i="4"/>
  <c r="M212" i="4"/>
  <c r="S212" i="4"/>
  <c r="L212" i="4"/>
  <c r="R212" i="4"/>
  <c r="Q212" i="4"/>
  <c r="P212" i="4"/>
  <c r="O212" i="4"/>
  <c r="N211" i="4"/>
  <c r="T211" i="4"/>
  <c r="M211" i="4"/>
  <c r="S211" i="4"/>
  <c r="L211" i="4"/>
  <c r="R211" i="4"/>
  <c r="Q211" i="4"/>
  <c r="P211" i="4"/>
  <c r="O211" i="4"/>
  <c r="N210" i="4"/>
  <c r="T210" i="4"/>
  <c r="M210" i="4"/>
  <c r="S210" i="4"/>
  <c r="L210" i="4"/>
  <c r="R210" i="4"/>
  <c r="Q210" i="4"/>
  <c r="P210" i="4"/>
  <c r="O210" i="4"/>
  <c r="N209" i="4"/>
  <c r="T209" i="4"/>
  <c r="M209" i="4"/>
  <c r="S209" i="4"/>
  <c r="L209" i="4"/>
  <c r="R209" i="4"/>
  <c r="Q209" i="4"/>
  <c r="P209" i="4"/>
  <c r="O209" i="4"/>
  <c r="N208" i="4"/>
  <c r="T208" i="4"/>
  <c r="M208" i="4"/>
  <c r="S208" i="4"/>
  <c r="L208" i="4"/>
  <c r="R208" i="4"/>
  <c r="Q208" i="4"/>
  <c r="P208" i="4"/>
  <c r="O208" i="4"/>
  <c r="N207" i="4"/>
  <c r="T207" i="4"/>
  <c r="M207" i="4"/>
  <c r="S207" i="4"/>
  <c r="L207" i="4"/>
  <c r="R207" i="4"/>
  <c r="Q207" i="4"/>
  <c r="P207" i="4"/>
  <c r="O207" i="4"/>
  <c r="N206" i="4"/>
  <c r="T206" i="4"/>
  <c r="M206" i="4"/>
  <c r="S206" i="4"/>
  <c r="L206" i="4"/>
  <c r="R206" i="4"/>
  <c r="Q206" i="4"/>
  <c r="P206" i="4"/>
  <c r="O206" i="4"/>
  <c r="N205" i="4"/>
  <c r="T205" i="4"/>
  <c r="M205" i="4"/>
  <c r="S205" i="4"/>
  <c r="L205" i="4"/>
  <c r="R205" i="4"/>
  <c r="Q205" i="4"/>
  <c r="P205" i="4"/>
  <c r="O205" i="4"/>
  <c r="N204" i="4"/>
  <c r="T204" i="4"/>
  <c r="M204" i="4"/>
  <c r="S204" i="4"/>
  <c r="L204" i="4"/>
  <c r="R204" i="4"/>
  <c r="Q204" i="4"/>
  <c r="P204" i="4"/>
  <c r="O204" i="4"/>
  <c r="N203" i="4"/>
  <c r="T203" i="4"/>
  <c r="M203" i="4"/>
  <c r="S203" i="4"/>
  <c r="L203" i="4"/>
  <c r="R203" i="4"/>
  <c r="Q203" i="4"/>
  <c r="P203" i="4"/>
  <c r="O203" i="4"/>
  <c r="N202" i="4"/>
  <c r="T202" i="4"/>
  <c r="M202" i="4"/>
  <c r="S202" i="4"/>
  <c r="L202" i="4"/>
  <c r="R202" i="4"/>
  <c r="Q202" i="4"/>
  <c r="P202" i="4"/>
  <c r="O202" i="4"/>
  <c r="N201" i="4"/>
  <c r="T201" i="4"/>
  <c r="M201" i="4"/>
  <c r="S201" i="4"/>
  <c r="L201" i="4"/>
  <c r="R201" i="4"/>
  <c r="Q201" i="4"/>
  <c r="P201" i="4"/>
  <c r="O201" i="4"/>
  <c r="N200" i="4"/>
  <c r="T200" i="4"/>
  <c r="M200" i="4"/>
  <c r="S200" i="4"/>
  <c r="L200" i="4"/>
  <c r="R200" i="4"/>
  <c r="Q200" i="4"/>
  <c r="P200" i="4"/>
  <c r="O200" i="4"/>
  <c r="N199" i="4"/>
  <c r="T199" i="4"/>
  <c r="M199" i="4"/>
  <c r="S199" i="4"/>
  <c r="L199" i="4"/>
  <c r="R199" i="4"/>
  <c r="Q199" i="4"/>
  <c r="P199" i="4"/>
  <c r="O199" i="4"/>
  <c r="N198" i="4"/>
  <c r="T198" i="4"/>
  <c r="M198" i="4"/>
  <c r="S198" i="4"/>
  <c r="L198" i="4"/>
  <c r="R198" i="4"/>
  <c r="Q198" i="4"/>
  <c r="P198" i="4"/>
  <c r="O198" i="4"/>
  <c r="N197" i="4"/>
  <c r="T197" i="4"/>
  <c r="M197" i="4"/>
  <c r="S197" i="4"/>
  <c r="L197" i="4"/>
  <c r="R197" i="4"/>
  <c r="Q197" i="4"/>
  <c r="P197" i="4"/>
  <c r="O197" i="4"/>
  <c r="N196" i="4"/>
  <c r="T196" i="4"/>
  <c r="M196" i="4"/>
  <c r="S196" i="4"/>
  <c r="L196" i="4"/>
  <c r="R196" i="4"/>
  <c r="Q196" i="4"/>
  <c r="P196" i="4"/>
  <c r="O196" i="4"/>
  <c r="N195" i="4"/>
  <c r="T195" i="4"/>
  <c r="M195" i="4"/>
  <c r="S195" i="4"/>
  <c r="L195" i="4"/>
  <c r="R195" i="4"/>
  <c r="Q195" i="4"/>
  <c r="P195" i="4"/>
  <c r="O195" i="4"/>
  <c r="N194" i="4"/>
  <c r="T194" i="4"/>
  <c r="M194" i="4"/>
  <c r="S194" i="4"/>
  <c r="L194" i="4"/>
  <c r="R194" i="4"/>
  <c r="Q194" i="4"/>
  <c r="P194" i="4"/>
  <c r="O194" i="4"/>
  <c r="N193" i="4"/>
  <c r="T193" i="4"/>
  <c r="M193" i="4"/>
  <c r="S193" i="4"/>
  <c r="L193" i="4"/>
  <c r="R193" i="4"/>
  <c r="Q193" i="4"/>
  <c r="P193" i="4"/>
  <c r="O193" i="4"/>
  <c r="N192" i="4"/>
  <c r="T192" i="4"/>
  <c r="M192" i="4"/>
  <c r="S192" i="4"/>
  <c r="L192" i="4"/>
  <c r="R192" i="4"/>
  <c r="Q192" i="4"/>
  <c r="P192" i="4"/>
  <c r="O192" i="4"/>
  <c r="N191" i="4"/>
  <c r="T191" i="4"/>
  <c r="M191" i="4"/>
  <c r="S191" i="4"/>
  <c r="L191" i="4"/>
  <c r="R191" i="4"/>
  <c r="Q191" i="4"/>
  <c r="P191" i="4"/>
  <c r="O191" i="4"/>
  <c r="N190" i="4"/>
  <c r="T190" i="4"/>
  <c r="M190" i="4"/>
  <c r="S190" i="4"/>
  <c r="L190" i="4"/>
  <c r="R190" i="4"/>
  <c r="Q190" i="4"/>
  <c r="P190" i="4"/>
  <c r="O190" i="4"/>
  <c r="N189" i="4"/>
  <c r="T189" i="4"/>
  <c r="M189" i="4"/>
  <c r="S189" i="4"/>
  <c r="L189" i="4"/>
  <c r="R189" i="4"/>
  <c r="Q189" i="4"/>
  <c r="P189" i="4"/>
  <c r="O189" i="4"/>
  <c r="N188" i="4"/>
  <c r="T188" i="4"/>
  <c r="M188" i="4"/>
  <c r="S188" i="4"/>
  <c r="L188" i="4"/>
  <c r="R188" i="4"/>
  <c r="Q188" i="4"/>
  <c r="P188" i="4"/>
  <c r="O188" i="4"/>
  <c r="N187" i="4"/>
  <c r="T187" i="4"/>
  <c r="M187" i="4"/>
  <c r="S187" i="4"/>
  <c r="L187" i="4"/>
  <c r="R187" i="4"/>
  <c r="Q187" i="4"/>
  <c r="P187" i="4"/>
  <c r="O187" i="4"/>
  <c r="N186" i="4"/>
  <c r="T186" i="4"/>
  <c r="M186" i="4"/>
  <c r="S186" i="4"/>
  <c r="L186" i="4"/>
  <c r="R186" i="4"/>
  <c r="Q186" i="4"/>
  <c r="P186" i="4"/>
  <c r="O186" i="4"/>
  <c r="N185" i="4"/>
  <c r="T185" i="4"/>
  <c r="M185" i="4"/>
  <c r="S185" i="4"/>
  <c r="L185" i="4"/>
  <c r="R185" i="4"/>
  <c r="Q185" i="4"/>
  <c r="P185" i="4"/>
  <c r="O185" i="4"/>
  <c r="N184" i="4"/>
  <c r="T184" i="4"/>
  <c r="M184" i="4"/>
  <c r="S184" i="4"/>
  <c r="L184" i="4"/>
  <c r="R184" i="4"/>
  <c r="Q184" i="4"/>
  <c r="P184" i="4"/>
  <c r="O184" i="4"/>
  <c r="N183" i="4"/>
  <c r="T183" i="4"/>
  <c r="M183" i="4"/>
  <c r="S183" i="4"/>
  <c r="L183" i="4"/>
  <c r="R183" i="4"/>
  <c r="Q183" i="4"/>
  <c r="P183" i="4"/>
  <c r="O183" i="4"/>
  <c r="N182" i="4"/>
  <c r="T182" i="4"/>
  <c r="M182" i="4"/>
  <c r="S182" i="4"/>
  <c r="L182" i="4"/>
  <c r="R182" i="4"/>
  <c r="Q182" i="4"/>
  <c r="P182" i="4"/>
  <c r="O182" i="4"/>
  <c r="N181" i="4"/>
  <c r="T181" i="4"/>
  <c r="M181" i="4"/>
  <c r="S181" i="4"/>
  <c r="L181" i="4"/>
  <c r="R181" i="4"/>
  <c r="Q181" i="4"/>
  <c r="P181" i="4"/>
  <c r="O181" i="4"/>
  <c r="N180" i="4"/>
  <c r="T180" i="4"/>
  <c r="M180" i="4"/>
  <c r="S180" i="4"/>
  <c r="L180" i="4"/>
  <c r="R180" i="4"/>
  <c r="Q180" i="4"/>
  <c r="P180" i="4"/>
  <c r="O180" i="4"/>
  <c r="N179" i="4"/>
  <c r="T179" i="4"/>
  <c r="M179" i="4"/>
  <c r="S179" i="4"/>
  <c r="L179" i="4"/>
  <c r="R179" i="4"/>
  <c r="Q179" i="4"/>
  <c r="P179" i="4"/>
  <c r="O179" i="4"/>
  <c r="N178" i="4"/>
  <c r="T178" i="4"/>
  <c r="M178" i="4"/>
  <c r="S178" i="4"/>
  <c r="L178" i="4"/>
  <c r="R178" i="4"/>
  <c r="Q178" i="4"/>
  <c r="P178" i="4"/>
  <c r="O178" i="4"/>
  <c r="N177" i="4"/>
  <c r="T177" i="4"/>
  <c r="M177" i="4"/>
  <c r="S177" i="4"/>
  <c r="L177" i="4"/>
  <c r="R177" i="4"/>
  <c r="Q177" i="4"/>
  <c r="P177" i="4"/>
  <c r="O177" i="4"/>
  <c r="N176" i="4"/>
  <c r="T176" i="4"/>
  <c r="M176" i="4"/>
  <c r="S176" i="4"/>
  <c r="L176" i="4"/>
  <c r="R176" i="4"/>
  <c r="Q176" i="4"/>
  <c r="P176" i="4"/>
  <c r="O176" i="4"/>
  <c r="N175" i="4"/>
  <c r="T175" i="4"/>
  <c r="M175" i="4"/>
  <c r="S175" i="4"/>
  <c r="L175" i="4"/>
  <c r="R175" i="4"/>
  <c r="Q175" i="4"/>
  <c r="P175" i="4"/>
  <c r="O175" i="4"/>
  <c r="N174" i="4"/>
  <c r="T174" i="4"/>
  <c r="M174" i="4"/>
  <c r="S174" i="4"/>
  <c r="L174" i="4"/>
  <c r="R174" i="4"/>
  <c r="Q174" i="4"/>
  <c r="P174" i="4"/>
  <c r="O174" i="4"/>
  <c r="N173" i="4"/>
  <c r="T173" i="4"/>
  <c r="M173" i="4"/>
  <c r="S173" i="4"/>
  <c r="L173" i="4"/>
  <c r="R173" i="4"/>
  <c r="Q173" i="4"/>
  <c r="P173" i="4"/>
  <c r="O173" i="4"/>
  <c r="N172" i="4"/>
  <c r="T172" i="4"/>
  <c r="M172" i="4"/>
  <c r="S172" i="4"/>
  <c r="L172" i="4"/>
  <c r="R172" i="4"/>
  <c r="Q172" i="4"/>
  <c r="P172" i="4"/>
  <c r="O172" i="4"/>
  <c r="N171" i="4"/>
  <c r="T171" i="4"/>
  <c r="M171" i="4"/>
  <c r="S171" i="4"/>
  <c r="L171" i="4"/>
  <c r="R171" i="4"/>
  <c r="Q171" i="4"/>
  <c r="P171" i="4"/>
  <c r="O171" i="4"/>
  <c r="N170" i="4"/>
  <c r="T170" i="4"/>
  <c r="M170" i="4"/>
  <c r="S170" i="4"/>
  <c r="L170" i="4"/>
  <c r="R170" i="4"/>
  <c r="Q170" i="4"/>
  <c r="P170" i="4"/>
  <c r="O170" i="4"/>
  <c r="N169" i="4"/>
  <c r="T169" i="4"/>
  <c r="M169" i="4"/>
  <c r="S169" i="4"/>
  <c r="L169" i="4"/>
  <c r="R169" i="4"/>
  <c r="Q169" i="4"/>
  <c r="P169" i="4"/>
  <c r="O169" i="4"/>
  <c r="N168" i="4"/>
  <c r="T168" i="4"/>
  <c r="M168" i="4"/>
  <c r="S168" i="4"/>
  <c r="L168" i="4"/>
  <c r="R168" i="4"/>
  <c r="Q168" i="4"/>
  <c r="P168" i="4"/>
  <c r="O168" i="4"/>
  <c r="N167" i="4"/>
  <c r="T167" i="4"/>
  <c r="M167" i="4"/>
  <c r="S167" i="4"/>
  <c r="L167" i="4"/>
  <c r="R167" i="4"/>
  <c r="Q167" i="4"/>
  <c r="P167" i="4"/>
  <c r="O167" i="4"/>
  <c r="N166" i="4"/>
  <c r="T166" i="4"/>
  <c r="M166" i="4"/>
  <c r="S166" i="4"/>
  <c r="L166" i="4"/>
  <c r="R166" i="4"/>
  <c r="Q166" i="4"/>
  <c r="P166" i="4"/>
  <c r="O166" i="4"/>
  <c r="N165" i="4"/>
  <c r="T165" i="4"/>
  <c r="M165" i="4"/>
  <c r="S165" i="4"/>
  <c r="L165" i="4"/>
  <c r="R165" i="4"/>
  <c r="Q165" i="4"/>
  <c r="P165" i="4"/>
  <c r="O165" i="4"/>
  <c r="N164" i="4"/>
  <c r="T164" i="4"/>
  <c r="M164" i="4"/>
  <c r="S164" i="4"/>
  <c r="L164" i="4"/>
  <c r="R164" i="4"/>
  <c r="Q164" i="4"/>
  <c r="P164" i="4"/>
  <c r="O164" i="4"/>
  <c r="N163" i="4"/>
  <c r="T163" i="4"/>
  <c r="M163" i="4"/>
  <c r="S163" i="4"/>
  <c r="L163" i="4"/>
  <c r="R163" i="4"/>
  <c r="Q163" i="4"/>
  <c r="P163" i="4"/>
  <c r="O163" i="4"/>
  <c r="N162" i="4"/>
  <c r="T162" i="4"/>
  <c r="M162" i="4"/>
  <c r="S162" i="4"/>
  <c r="L162" i="4"/>
  <c r="R162" i="4"/>
  <c r="Q162" i="4"/>
  <c r="P162" i="4"/>
  <c r="O162" i="4"/>
  <c r="N161" i="4"/>
  <c r="T161" i="4"/>
  <c r="M161" i="4"/>
  <c r="S161" i="4"/>
  <c r="L161" i="4"/>
  <c r="R161" i="4"/>
  <c r="Q161" i="4"/>
  <c r="P161" i="4"/>
  <c r="O161" i="4"/>
  <c r="N160" i="4"/>
  <c r="T160" i="4"/>
  <c r="M160" i="4"/>
  <c r="S160" i="4"/>
  <c r="L160" i="4"/>
  <c r="R160" i="4"/>
  <c r="Q160" i="4"/>
  <c r="P160" i="4"/>
  <c r="O160" i="4"/>
  <c r="N159" i="4"/>
  <c r="T159" i="4"/>
  <c r="M159" i="4"/>
  <c r="S159" i="4"/>
  <c r="L159" i="4"/>
  <c r="R159" i="4"/>
  <c r="Q159" i="4"/>
  <c r="P159" i="4"/>
  <c r="O159" i="4"/>
  <c r="N158" i="4"/>
  <c r="T158" i="4"/>
  <c r="M158" i="4"/>
  <c r="S158" i="4"/>
  <c r="L158" i="4"/>
  <c r="R158" i="4"/>
  <c r="Q158" i="4"/>
  <c r="P158" i="4"/>
  <c r="O158" i="4"/>
  <c r="N157" i="4"/>
  <c r="T157" i="4"/>
  <c r="M157" i="4"/>
  <c r="S157" i="4"/>
  <c r="L157" i="4"/>
  <c r="R157" i="4"/>
  <c r="Q157" i="4"/>
  <c r="P157" i="4"/>
  <c r="O157" i="4"/>
  <c r="N156" i="4"/>
  <c r="T156" i="4"/>
  <c r="M156" i="4"/>
  <c r="S156" i="4"/>
  <c r="L156" i="4"/>
  <c r="R156" i="4"/>
  <c r="Q156" i="4"/>
  <c r="P156" i="4"/>
  <c r="O156" i="4"/>
  <c r="N155" i="4"/>
  <c r="T155" i="4"/>
  <c r="M155" i="4"/>
  <c r="S155" i="4"/>
  <c r="L155" i="4"/>
  <c r="R155" i="4"/>
  <c r="Q155" i="4"/>
  <c r="P155" i="4"/>
  <c r="O155" i="4"/>
  <c r="N154" i="4"/>
  <c r="T154" i="4"/>
  <c r="M154" i="4"/>
  <c r="S154" i="4"/>
  <c r="L154" i="4"/>
  <c r="R154" i="4"/>
  <c r="Q154" i="4"/>
  <c r="P154" i="4"/>
  <c r="O154" i="4"/>
  <c r="N153" i="4"/>
  <c r="T153" i="4"/>
  <c r="M153" i="4"/>
  <c r="S153" i="4"/>
  <c r="L153" i="4"/>
  <c r="R153" i="4"/>
  <c r="Q153" i="4"/>
  <c r="P153" i="4"/>
  <c r="O153" i="4"/>
  <c r="N152" i="4"/>
  <c r="T152" i="4"/>
  <c r="M152" i="4"/>
  <c r="S152" i="4"/>
  <c r="L152" i="4"/>
  <c r="R152" i="4"/>
  <c r="Q152" i="4"/>
  <c r="P152" i="4"/>
  <c r="O152" i="4"/>
  <c r="N151" i="4"/>
  <c r="T151" i="4"/>
  <c r="M151" i="4"/>
  <c r="S151" i="4"/>
  <c r="L151" i="4"/>
  <c r="R151" i="4"/>
  <c r="Q151" i="4"/>
  <c r="P151" i="4"/>
  <c r="O151" i="4"/>
  <c r="N150" i="4"/>
  <c r="T150" i="4"/>
  <c r="M150" i="4"/>
  <c r="S150" i="4"/>
  <c r="L150" i="4"/>
  <c r="R150" i="4"/>
  <c r="Q150" i="4"/>
  <c r="P150" i="4"/>
  <c r="O150" i="4"/>
  <c r="N149" i="4"/>
  <c r="T149" i="4"/>
  <c r="M149" i="4"/>
  <c r="S149" i="4"/>
  <c r="L149" i="4"/>
  <c r="R149" i="4"/>
  <c r="Q149" i="4"/>
  <c r="P149" i="4"/>
  <c r="O149" i="4"/>
  <c r="N148" i="4"/>
  <c r="T148" i="4"/>
  <c r="M148" i="4"/>
  <c r="S148" i="4"/>
  <c r="L148" i="4"/>
  <c r="R148" i="4"/>
  <c r="Q148" i="4"/>
  <c r="P148" i="4"/>
  <c r="O148" i="4"/>
  <c r="N147" i="4"/>
  <c r="T147" i="4"/>
  <c r="M147" i="4"/>
  <c r="S147" i="4"/>
  <c r="L147" i="4"/>
  <c r="R147" i="4"/>
  <c r="Q147" i="4"/>
  <c r="P147" i="4"/>
  <c r="O147" i="4"/>
  <c r="N146" i="4"/>
  <c r="T146" i="4"/>
  <c r="M146" i="4"/>
  <c r="S146" i="4"/>
  <c r="L146" i="4"/>
  <c r="R146" i="4"/>
  <c r="Q146" i="4"/>
  <c r="P146" i="4"/>
  <c r="O146" i="4"/>
  <c r="N145" i="4"/>
  <c r="T145" i="4"/>
  <c r="M145" i="4"/>
  <c r="S145" i="4"/>
  <c r="L145" i="4"/>
  <c r="R145" i="4"/>
  <c r="Q145" i="4"/>
  <c r="P145" i="4"/>
  <c r="O145" i="4"/>
  <c r="N144" i="4"/>
  <c r="T144" i="4"/>
  <c r="M144" i="4"/>
  <c r="S144" i="4"/>
  <c r="L144" i="4"/>
  <c r="R144" i="4"/>
  <c r="Q144" i="4"/>
  <c r="P144" i="4"/>
  <c r="O144" i="4"/>
  <c r="N143" i="4"/>
  <c r="T143" i="4"/>
  <c r="M143" i="4"/>
  <c r="S143" i="4"/>
  <c r="L143" i="4"/>
  <c r="R143" i="4"/>
  <c r="Q143" i="4"/>
  <c r="P143" i="4"/>
  <c r="O143" i="4"/>
  <c r="N142" i="4"/>
  <c r="T142" i="4"/>
  <c r="M142" i="4"/>
  <c r="S142" i="4"/>
  <c r="L142" i="4"/>
  <c r="R142" i="4"/>
  <c r="Q142" i="4"/>
  <c r="P142" i="4"/>
  <c r="O142" i="4"/>
  <c r="N141" i="4"/>
  <c r="T141" i="4"/>
  <c r="M141" i="4"/>
  <c r="S141" i="4"/>
  <c r="L141" i="4"/>
  <c r="R141" i="4"/>
  <c r="Q141" i="4"/>
  <c r="P141" i="4"/>
  <c r="O141" i="4"/>
  <c r="N140" i="4"/>
  <c r="T140" i="4"/>
  <c r="M140" i="4"/>
  <c r="S140" i="4"/>
  <c r="L140" i="4"/>
  <c r="R140" i="4"/>
  <c r="Q140" i="4"/>
  <c r="P140" i="4"/>
  <c r="O140" i="4"/>
  <c r="N139" i="4"/>
  <c r="T139" i="4"/>
  <c r="M139" i="4"/>
  <c r="S139" i="4"/>
  <c r="L139" i="4"/>
  <c r="R139" i="4"/>
  <c r="Q139" i="4"/>
  <c r="P139" i="4"/>
  <c r="O139" i="4"/>
  <c r="N138" i="4"/>
  <c r="T138" i="4"/>
  <c r="M138" i="4"/>
  <c r="S138" i="4"/>
  <c r="L138" i="4"/>
  <c r="R138" i="4"/>
  <c r="Q138" i="4"/>
  <c r="P138" i="4"/>
  <c r="O138" i="4"/>
  <c r="N137" i="4"/>
  <c r="T137" i="4"/>
  <c r="M137" i="4"/>
  <c r="S137" i="4"/>
  <c r="L137" i="4"/>
  <c r="R137" i="4"/>
  <c r="Q137" i="4"/>
  <c r="P137" i="4"/>
  <c r="O137" i="4"/>
  <c r="N136" i="4"/>
  <c r="T136" i="4"/>
  <c r="M136" i="4"/>
  <c r="S136" i="4"/>
  <c r="L136" i="4"/>
  <c r="R136" i="4"/>
  <c r="Q136" i="4"/>
  <c r="P136" i="4"/>
  <c r="O136" i="4"/>
  <c r="N135" i="4"/>
  <c r="T135" i="4"/>
  <c r="M135" i="4"/>
  <c r="S135" i="4"/>
  <c r="L135" i="4"/>
  <c r="R135" i="4"/>
  <c r="Q135" i="4"/>
  <c r="P135" i="4"/>
  <c r="O135" i="4"/>
  <c r="N134" i="4"/>
  <c r="T134" i="4"/>
  <c r="M134" i="4"/>
  <c r="S134" i="4"/>
  <c r="L134" i="4"/>
  <c r="R134" i="4"/>
  <c r="Q134" i="4"/>
  <c r="P134" i="4"/>
  <c r="O134" i="4"/>
  <c r="N133" i="4"/>
  <c r="T133" i="4"/>
  <c r="M133" i="4"/>
  <c r="S133" i="4"/>
  <c r="L133" i="4"/>
  <c r="R133" i="4"/>
  <c r="Q133" i="4"/>
  <c r="P133" i="4"/>
  <c r="O133" i="4"/>
  <c r="N132" i="4"/>
  <c r="T132" i="4"/>
  <c r="M132" i="4"/>
  <c r="S132" i="4"/>
  <c r="L132" i="4"/>
  <c r="R132" i="4"/>
  <c r="Q132" i="4"/>
  <c r="P132" i="4"/>
  <c r="O132" i="4"/>
  <c r="N131" i="4"/>
  <c r="T131" i="4"/>
  <c r="M131" i="4"/>
  <c r="S131" i="4"/>
  <c r="L131" i="4"/>
  <c r="R131" i="4"/>
  <c r="Q131" i="4"/>
  <c r="P131" i="4"/>
  <c r="O131" i="4"/>
  <c r="N130" i="4"/>
  <c r="T130" i="4"/>
  <c r="M130" i="4"/>
  <c r="S130" i="4"/>
  <c r="L130" i="4"/>
  <c r="R130" i="4"/>
  <c r="Q130" i="4"/>
  <c r="P130" i="4"/>
  <c r="O130" i="4"/>
  <c r="N129" i="4"/>
  <c r="T129" i="4"/>
  <c r="M129" i="4"/>
  <c r="S129" i="4"/>
  <c r="L129" i="4"/>
  <c r="R129" i="4"/>
  <c r="Q129" i="4"/>
  <c r="P129" i="4"/>
  <c r="O129" i="4"/>
  <c r="N128" i="4"/>
  <c r="T128" i="4"/>
  <c r="M128" i="4"/>
  <c r="S128" i="4"/>
  <c r="L128" i="4"/>
  <c r="R128" i="4"/>
  <c r="Q128" i="4"/>
  <c r="P128" i="4"/>
  <c r="O128" i="4"/>
  <c r="N127" i="4"/>
  <c r="T127" i="4"/>
  <c r="M127" i="4"/>
  <c r="S127" i="4"/>
  <c r="L127" i="4"/>
  <c r="R127" i="4"/>
  <c r="Q127" i="4"/>
  <c r="P127" i="4"/>
  <c r="O127" i="4"/>
  <c r="N126" i="4"/>
  <c r="T126" i="4"/>
  <c r="M126" i="4"/>
  <c r="S126" i="4"/>
  <c r="L126" i="4"/>
  <c r="R126" i="4"/>
  <c r="Q126" i="4"/>
  <c r="P126" i="4"/>
  <c r="O126" i="4"/>
  <c r="N125" i="4"/>
  <c r="T125" i="4"/>
  <c r="M125" i="4"/>
  <c r="S125" i="4"/>
  <c r="L125" i="4"/>
  <c r="R125" i="4"/>
  <c r="Q125" i="4"/>
  <c r="P125" i="4"/>
  <c r="O125" i="4"/>
  <c r="N124" i="4"/>
  <c r="T124" i="4"/>
  <c r="M124" i="4"/>
  <c r="S124" i="4"/>
  <c r="L124" i="4"/>
  <c r="R124" i="4"/>
  <c r="Q124" i="4"/>
  <c r="P124" i="4"/>
  <c r="O124" i="4"/>
  <c r="N123" i="4"/>
  <c r="T123" i="4"/>
  <c r="M123" i="4"/>
  <c r="S123" i="4"/>
  <c r="L123" i="4"/>
  <c r="R123" i="4"/>
  <c r="Q123" i="4"/>
  <c r="P123" i="4"/>
  <c r="O123" i="4"/>
  <c r="N122" i="4"/>
  <c r="T122" i="4"/>
  <c r="M122" i="4"/>
  <c r="S122" i="4"/>
  <c r="L122" i="4"/>
  <c r="R122" i="4"/>
  <c r="Q122" i="4"/>
  <c r="P122" i="4"/>
  <c r="O122" i="4"/>
  <c r="N121" i="4"/>
  <c r="T121" i="4"/>
  <c r="M121" i="4"/>
  <c r="S121" i="4"/>
  <c r="L121" i="4"/>
  <c r="R121" i="4"/>
  <c r="Q121" i="4"/>
  <c r="P121" i="4"/>
  <c r="O121" i="4"/>
  <c r="N120" i="4"/>
  <c r="T120" i="4"/>
  <c r="M120" i="4"/>
  <c r="S120" i="4"/>
  <c r="L120" i="4"/>
  <c r="R120" i="4"/>
  <c r="Q120" i="4"/>
  <c r="P120" i="4"/>
  <c r="O120" i="4"/>
  <c r="N119" i="4"/>
  <c r="T119" i="4"/>
  <c r="M119" i="4"/>
  <c r="S119" i="4"/>
  <c r="L119" i="4"/>
  <c r="R119" i="4"/>
  <c r="Q119" i="4"/>
  <c r="P119" i="4"/>
  <c r="O119" i="4"/>
  <c r="N118" i="4"/>
  <c r="T118" i="4"/>
  <c r="M118" i="4"/>
  <c r="S118" i="4"/>
  <c r="L118" i="4"/>
  <c r="R118" i="4"/>
  <c r="Q118" i="4"/>
  <c r="P118" i="4"/>
  <c r="O118" i="4"/>
  <c r="N117" i="4"/>
  <c r="T117" i="4"/>
  <c r="M117" i="4"/>
  <c r="S117" i="4"/>
  <c r="L117" i="4"/>
  <c r="R117" i="4"/>
  <c r="Q117" i="4"/>
  <c r="P117" i="4"/>
  <c r="O117" i="4"/>
  <c r="N116" i="4"/>
  <c r="T116" i="4"/>
  <c r="M116" i="4"/>
  <c r="S116" i="4"/>
  <c r="L116" i="4"/>
  <c r="R116" i="4"/>
  <c r="Q116" i="4"/>
  <c r="P116" i="4"/>
  <c r="O116" i="4"/>
  <c r="N115" i="4"/>
  <c r="T115" i="4"/>
  <c r="M115" i="4"/>
  <c r="S115" i="4"/>
  <c r="L115" i="4"/>
  <c r="R115" i="4"/>
  <c r="Q115" i="4"/>
  <c r="P115" i="4"/>
  <c r="O115" i="4"/>
  <c r="N114" i="4"/>
  <c r="T114" i="4"/>
  <c r="M114" i="4"/>
  <c r="S114" i="4"/>
  <c r="L114" i="4"/>
  <c r="R114" i="4"/>
  <c r="Q114" i="4"/>
  <c r="P114" i="4"/>
  <c r="O114" i="4"/>
  <c r="N113" i="4"/>
  <c r="T113" i="4"/>
  <c r="M113" i="4"/>
  <c r="S113" i="4"/>
  <c r="L113" i="4"/>
  <c r="R113" i="4"/>
  <c r="Q113" i="4"/>
  <c r="P113" i="4"/>
  <c r="O113" i="4"/>
  <c r="N112" i="4"/>
  <c r="T112" i="4"/>
  <c r="M112" i="4"/>
  <c r="S112" i="4"/>
  <c r="L112" i="4"/>
  <c r="R112" i="4"/>
  <c r="Q112" i="4"/>
  <c r="P112" i="4"/>
  <c r="O112" i="4"/>
  <c r="N111" i="4"/>
  <c r="T111" i="4"/>
  <c r="M111" i="4"/>
  <c r="S111" i="4"/>
  <c r="L111" i="4"/>
  <c r="R111" i="4"/>
  <c r="Q111" i="4"/>
  <c r="P111" i="4"/>
  <c r="O111" i="4"/>
  <c r="N110" i="4"/>
  <c r="T110" i="4"/>
  <c r="M110" i="4"/>
  <c r="S110" i="4"/>
  <c r="L110" i="4"/>
  <c r="R110" i="4"/>
  <c r="Q110" i="4"/>
  <c r="P110" i="4"/>
  <c r="O110" i="4"/>
  <c r="N109" i="4"/>
  <c r="T109" i="4"/>
  <c r="M109" i="4"/>
  <c r="S109" i="4"/>
  <c r="L109" i="4"/>
  <c r="R109" i="4"/>
  <c r="Q109" i="4"/>
  <c r="P109" i="4"/>
  <c r="O109" i="4"/>
  <c r="N108" i="4"/>
  <c r="T108" i="4"/>
  <c r="M108" i="4"/>
  <c r="S108" i="4"/>
  <c r="L108" i="4"/>
  <c r="R108" i="4"/>
  <c r="Q108" i="4"/>
  <c r="P108" i="4"/>
  <c r="O108" i="4"/>
  <c r="N107" i="4"/>
  <c r="T107" i="4"/>
  <c r="M107" i="4"/>
  <c r="S107" i="4"/>
  <c r="L107" i="4"/>
  <c r="R107" i="4"/>
  <c r="Q107" i="4"/>
  <c r="P107" i="4"/>
  <c r="O107" i="4"/>
  <c r="N106" i="4"/>
  <c r="T106" i="4"/>
  <c r="M106" i="4"/>
  <c r="S106" i="4"/>
  <c r="L106" i="4"/>
  <c r="R106" i="4"/>
  <c r="Q106" i="4"/>
  <c r="P106" i="4"/>
  <c r="O106" i="4"/>
  <c r="N105" i="4"/>
  <c r="T105" i="4"/>
  <c r="M105" i="4"/>
  <c r="S105" i="4"/>
  <c r="L105" i="4"/>
  <c r="R105" i="4"/>
  <c r="Q105" i="4"/>
  <c r="P105" i="4"/>
  <c r="O105" i="4"/>
  <c r="N104" i="4"/>
  <c r="T104" i="4"/>
  <c r="M104" i="4"/>
  <c r="S104" i="4"/>
  <c r="L104" i="4"/>
  <c r="R104" i="4"/>
  <c r="Q104" i="4"/>
  <c r="P104" i="4"/>
  <c r="O104" i="4"/>
  <c r="N103" i="4"/>
  <c r="T103" i="4"/>
  <c r="M103" i="4"/>
  <c r="S103" i="4"/>
  <c r="L103" i="4"/>
  <c r="R103" i="4"/>
  <c r="Q103" i="4"/>
  <c r="P103" i="4"/>
  <c r="O103" i="4"/>
  <c r="N102" i="4"/>
  <c r="T102" i="4"/>
  <c r="M102" i="4"/>
  <c r="S102" i="4"/>
  <c r="L102" i="4"/>
  <c r="R102" i="4"/>
  <c r="Q102" i="4"/>
  <c r="P102" i="4"/>
  <c r="O102" i="4"/>
  <c r="N101" i="4"/>
  <c r="T101" i="4"/>
  <c r="M101" i="4"/>
  <c r="S101" i="4"/>
  <c r="L101" i="4"/>
  <c r="R101" i="4"/>
  <c r="Q101" i="4"/>
  <c r="P101" i="4"/>
  <c r="O101" i="4"/>
  <c r="N100" i="4"/>
  <c r="T100" i="4"/>
  <c r="M100" i="4"/>
  <c r="S100" i="4"/>
  <c r="L100" i="4"/>
  <c r="R100" i="4"/>
  <c r="Q100" i="4"/>
  <c r="P100" i="4"/>
  <c r="O100" i="4"/>
  <c r="N99" i="4"/>
  <c r="T99" i="4"/>
  <c r="M99" i="4"/>
  <c r="S99" i="4"/>
  <c r="L99" i="4"/>
  <c r="R99" i="4"/>
  <c r="Q99" i="4"/>
  <c r="P99" i="4"/>
  <c r="O99" i="4"/>
  <c r="N98" i="4"/>
  <c r="T98" i="4"/>
  <c r="M98" i="4"/>
  <c r="S98" i="4"/>
  <c r="L98" i="4"/>
  <c r="R98" i="4"/>
  <c r="Q98" i="4"/>
  <c r="P98" i="4"/>
  <c r="O98" i="4"/>
  <c r="N97" i="4"/>
  <c r="T97" i="4"/>
  <c r="M97" i="4"/>
  <c r="S97" i="4"/>
  <c r="L97" i="4"/>
  <c r="R97" i="4"/>
  <c r="Q97" i="4"/>
  <c r="P97" i="4"/>
  <c r="O97" i="4"/>
  <c r="N96" i="4"/>
  <c r="T96" i="4"/>
  <c r="M96" i="4"/>
  <c r="S96" i="4"/>
  <c r="L96" i="4"/>
  <c r="R96" i="4"/>
  <c r="Q96" i="4"/>
  <c r="P96" i="4"/>
  <c r="O96" i="4"/>
  <c r="N95" i="4"/>
  <c r="T95" i="4"/>
  <c r="M95" i="4"/>
  <c r="S95" i="4"/>
  <c r="L95" i="4"/>
  <c r="R95" i="4"/>
  <c r="Q95" i="4"/>
  <c r="P95" i="4"/>
  <c r="O95" i="4"/>
  <c r="N94" i="4"/>
  <c r="T94" i="4"/>
  <c r="M94" i="4"/>
  <c r="S94" i="4"/>
  <c r="L94" i="4"/>
  <c r="R94" i="4"/>
  <c r="Q94" i="4"/>
  <c r="P94" i="4"/>
  <c r="O94" i="4"/>
  <c r="N93" i="4"/>
  <c r="T93" i="4"/>
  <c r="M93" i="4"/>
  <c r="S93" i="4"/>
  <c r="L93" i="4"/>
  <c r="R93" i="4"/>
  <c r="Q93" i="4"/>
  <c r="P93" i="4"/>
  <c r="O93" i="4"/>
  <c r="N92" i="4"/>
  <c r="T92" i="4"/>
  <c r="M92" i="4"/>
  <c r="S92" i="4"/>
  <c r="L92" i="4"/>
  <c r="R92" i="4"/>
  <c r="Q92" i="4"/>
  <c r="P92" i="4"/>
  <c r="O92" i="4"/>
  <c r="N91" i="4"/>
  <c r="T91" i="4"/>
  <c r="M91" i="4"/>
  <c r="S91" i="4"/>
  <c r="L91" i="4"/>
  <c r="R91" i="4"/>
  <c r="Q91" i="4"/>
  <c r="P91" i="4"/>
  <c r="O91" i="4"/>
  <c r="N90" i="4"/>
  <c r="T90" i="4"/>
  <c r="M90" i="4"/>
  <c r="S90" i="4"/>
  <c r="L90" i="4"/>
  <c r="R90" i="4"/>
  <c r="Q90" i="4"/>
  <c r="P90" i="4"/>
  <c r="O90" i="4"/>
  <c r="N89" i="4"/>
  <c r="T89" i="4"/>
  <c r="M89" i="4"/>
  <c r="S89" i="4"/>
  <c r="L89" i="4"/>
  <c r="R89" i="4"/>
  <c r="Q89" i="4"/>
  <c r="P89" i="4"/>
  <c r="O89" i="4"/>
  <c r="N88" i="4"/>
  <c r="T88" i="4"/>
  <c r="M88" i="4"/>
  <c r="S88" i="4"/>
  <c r="L88" i="4"/>
  <c r="R88" i="4"/>
  <c r="Q88" i="4"/>
  <c r="P88" i="4"/>
  <c r="O88" i="4"/>
  <c r="N87" i="4"/>
  <c r="T87" i="4"/>
  <c r="M87" i="4"/>
  <c r="S87" i="4"/>
  <c r="L87" i="4"/>
  <c r="R87" i="4"/>
  <c r="Q87" i="4"/>
  <c r="P87" i="4"/>
  <c r="O87" i="4"/>
  <c r="N86" i="4"/>
  <c r="T86" i="4"/>
  <c r="M86" i="4"/>
  <c r="S86" i="4"/>
  <c r="L86" i="4"/>
  <c r="R86" i="4"/>
  <c r="Q86" i="4"/>
  <c r="P86" i="4"/>
  <c r="O86" i="4"/>
  <c r="N85" i="4"/>
  <c r="T85" i="4"/>
  <c r="M85" i="4"/>
  <c r="S85" i="4"/>
  <c r="L85" i="4"/>
  <c r="R85" i="4"/>
  <c r="Q85" i="4"/>
  <c r="P85" i="4"/>
  <c r="O85" i="4"/>
  <c r="N84" i="4"/>
  <c r="T84" i="4"/>
  <c r="M84" i="4"/>
  <c r="S84" i="4"/>
  <c r="L84" i="4"/>
  <c r="R84" i="4"/>
  <c r="Q84" i="4"/>
  <c r="P84" i="4"/>
  <c r="O84" i="4"/>
  <c r="N83" i="4"/>
  <c r="T83" i="4"/>
  <c r="M83" i="4"/>
  <c r="S83" i="4"/>
  <c r="L83" i="4"/>
  <c r="R83" i="4"/>
  <c r="Q83" i="4"/>
  <c r="P83" i="4"/>
  <c r="O83" i="4"/>
  <c r="N82" i="4"/>
  <c r="T82" i="4"/>
  <c r="M82" i="4"/>
  <c r="S82" i="4"/>
  <c r="L82" i="4"/>
  <c r="R82" i="4"/>
  <c r="Q82" i="4"/>
  <c r="P82" i="4"/>
  <c r="O82" i="4"/>
  <c r="N81" i="4"/>
  <c r="T81" i="4"/>
  <c r="M81" i="4"/>
  <c r="S81" i="4"/>
  <c r="L81" i="4"/>
  <c r="R81" i="4"/>
  <c r="Q81" i="4"/>
  <c r="P81" i="4"/>
  <c r="O81" i="4"/>
  <c r="N80" i="4"/>
  <c r="T80" i="4"/>
  <c r="M80" i="4"/>
  <c r="S80" i="4"/>
  <c r="L80" i="4"/>
  <c r="R80" i="4"/>
  <c r="Q80" i="4"/>
  <c r="P80" i="4"/>
  <c r="O80" i="4"/>
  <c r="N79" i="4"/>
  <c r="T79" i="4"/>
  <c r="M79" i="4"/>
  <c r="S79" i="4"/>
  <c r="L79" i="4"/>
  <c r="R79" i="4"/>
  <c r="Q79" i="4"/>
  <c r="P79" i="4"/>
  <c r="O79" i="4"/>
  <c r="N78" i="4"/>
  <c r="T78" i="4"/>
  <c r="M78" i="4"/>
  <c r="S78" i="4"/>
  <c r="L78" i="4"/>
  <c r="R78" i="4"/>
  <c r="Q78" i="4"/>
  <c r="P78" i="4"/>
  <c r="O78" i="4"/>
  <c r="N77" i="4"/>
  <c r="T77" i="4"/>
  <c r="M77" i="4"/>
  <c r="S77" i="4"/>
  <c r="L77" i="4"/>
  <c r="R77" i="4"/>
  <c r="Q77" i="4"/>
  <c r="P77" i="4"/>
  <c r="O77" i="4"/>
  <c r="N76" i="4"/>
  <c r="T76" i="4"/>
  <c r="M76" i="4"/>
  <c r="S76" i="4"/>
  <c r="L76" i="4"/>
  <c r="R76" i="4"/>
  <c r="Q76" i="4"/>
  <c r="P76" i="4"/>
  <c r="O76" i="4"/>
  <c r="N75" i="4"/>
  <c r="T75" i="4"/>
  <c r="M75" i="4"/>
  <c r="S75" i="4"/>
  <c r="L75" i="4"/>
  <c r="R75" i="4"/>
  <c r="Q75" i="4"/>
  <c r="P75" i="4"/>
  <c r="O75" i="4"/>
  <c r="N74" i="4"/>
  <c r="T74" i="4"/>
  <c r="M74" i="4"/>
  <c r="S74" i="4"/>
  <c r="L74" i="4"/>
  <c r="R74" i="4"/>
  <c r="Q74" i="4"/>
  <c r="P74" i="4"/>
  <c r="O74" i="4"/>
  <c r="N73" i="4"/>
  <c r="T73" i="4"/>
  <c r="M73" i="4"/>
  <c r="S73" i="4"/>
  <c r="L73" i="4"/>
  <c r="R73" i="4"/>
  <c r="Q73" i="4"/>
  <c r="P73" i="4"/>
  <c r="O73" i="4"/>
  <c r="N72" i="4"/>
  <c r="T72" i="4"/>
  <c r="M72" i="4"/>
  <c r="S72" i="4"/>
  <c r="L72" i="4"/>
  <c r="R72" i="4"/>
  <c r="Q72" i="4"/>
  <c r="P72" i="4"/>
  <c r="O72" i="4"/>
  <c r="N71" i="4"/>
  <c r="T71" i="4"/>
  <c r="M71" i="4"/>
  <c r="S71" i="4"/>
  <c r="L71" i="4"/>
  <c r="R71" i="4"/>
  <c r="Q71" i="4"/>
  <c r="P71" i="4"/>
  <c r="O71" i="4"/>
  <c r="N70" i="4"/>
  <c r="T70" i="4"/>
  <c r="M70" i="4"/>
  <c r="S70" i="4"/>
  <c r="L70" i="4"/>
  <c r="R70" i="4"/>
  <c r="Q70" i="4"/>
  <c r="P70" i="4"/>
  <c r="O70" i="4"/>
  <c r="N69" i="4"/>
  <c r="T69" i="4"/>
  <c r="M69" i="4"/>
  <c r="S69" i="4"/>
  <c r="L69" i="4"/>
  <c r="R69" i="4"/>
  <c r="Q69" i="4"/>
  <c r="P69" i="4"/>
  <c r="O69" i="4"/>
  <c r="N68" i="4"/>
  <c r="T68" i="4"/>
  <c r="M68" i="4"/>
  <c r="S68" i="4"/>
  <c r="L68" i="4"/>
  <c r="R68" i="4"/>
  <c r="Q68" i="4"/>
  <c r="P68" i="4"/>
  <c r="O68" i="4"/>
  <c r="N67" i="4"/>
  <c r="T67" i="4"/>
  <c r="M67" i="4"/>
  <c r="S67" i="4"/>
  <c r="L67" i="4"/>
  <c r="R67" i="4"/>
  <c r="Q67" i="4"/>
  <c r="P67" i="4"/>
  <c r="O67" i="4"/>
  <c r="N66" i="4"/>
  <c r="T66" i="4"/>
  <c r="M66" i="4"/>
  <c r="S66" i="4"/>
  <c r="L66" i="4"/>
  <c r="R66" i="4"/>
  <c r="Q66" i="4"/>
  <c r="P66" i="4"/>
  <c r="O66" i="4"/>
  <c r="N65" i="4"/>
  <c r="T65" i="4"/>
  <c r="M65" i="4"/>
  <c r="S65" i="4"/>
  <c r="L65" i="4"/>
  <c r="R65" i="4"/>
  <c r="Q65" i="4"/>
  <c r="P65" i="4"/>
  <c r="O65" i="4"/>
  <c r="N64" i="4"/>
  <c r="T64" i="4"/>
  <c r="M64" i="4"/>
  <c r="S64" i="4"/>
  <c r="L64" i="4"/>
  <c r="R64" i="4"/>
  <c r="Q64" i="4"/>
  <c r="P64" i="4"/>
  <c r="O64" i="4"/>
  <c r="N63" i="4"/>
  <c r="T63" i="4"/>
  <c r="M63" i="4"/>
  <c r="S63" i="4"/>
  <c r="L63" i="4"/>
  <c r="R63" i="4"/>
  <c r="Q63" i="4"/>
  <c r="P63" i="4"/>
  <c r="O63" i="4"/>
  <c r="N62" i="4"/>
  <c r="T62" i="4"/>
  <c r="M62" i="4"/>
  <c r="S62" i="4"/>
  <c r="L62" i="4"/>
  <c r="R62" i="4"/>
  <c r="Q62" i="4"/>
  <c r="P62" i="4"/>
  <c r="O62" i="4"/>
  <c r="N61" i="4"/>
  <c r="T61" i="4"/>
  <c r="M61" i="4"/>
  <c r="S61" i="4"/>
  <c r="L61" i="4"/>
  <c r="R61" i="4"/>
  <c r="Q61" i="4"/>
  <c r="P61" i="4"/>
  <c r="O61" i="4"/>
  <c r="N60" i="4"/>
  <c r="T60" i="4"/>
  <c r="M60" i="4"/>
  <c r="S60" i="4"/>
  <c r="L60" i="4"/>
  <c r="R60" i="4"/>
  <c r="Q60" i="4"/>
  <c r="P60" i="4"/>
  <c r="O60" i="4"/>
  <c r="N59" i="4"/>
  <c r="T59" i="4"/>
  <c r="M59" i="4"/>
  <c r="S59" i="4"/>
  <c r="L59" i="4"/>
  <c r="R59" i="4"/>
  <c r="Q59" i="4"/>
  <c r="P59" i="4"/>
  <c r="O59" i="4"/>
  <c r="N58" i="4"/>
  <c r="T58" i="4"/>
  <c r="M58" i="4"/>
  <c r="S58" i="4"/>
  <c r="L58" i="4"/>
  <c r="R58" i="4"/>
  <c r="Q58" i="4"/>
  <c r="P58" i="4"/>
  <c r="O58" i="4"/>
  <c r="N57" i="4"/>
  <c r="T57" i="4"/>
  <c r="M57" i="4"/>
  <c r="S57" i="4"/>
  <c r="L57" i="4"/>
  <c r="R57" i="4"/>
  <c r="Q57" i="4"/>
  <c r="P57" i="4"/>
  <c r="O57" i="4"/>
  <c r="N56" i="4"/>
  <c r="T56" i="4"/>
  <c r="M56" i="4"/>
  <c r="S56" i="4"/>
  <c r="L56" i="4"/>
  <c r="R56" i="4"/>
  <c r="Q56" i="4"/>
  <c r="P56" i="4"/>
  <c r="O56" i="4"/>
  <c r="N55" i="4"/>
  <c r="T55" i="4"/>
  <c r="M55" i="4"/>
  <c r="S55" i="4"/>
  <c r="L55" i="4"/>
  <c r="R55" i="4"/>
  <c r="Q55" i="4"/>
  <c r="P55" i="4"/>
  <c r="O55" i="4"/>
  <c r="N54" i="4"/>
  <c r="T54" i="4"/>
  <c r="M54" i="4"/>
  <c r="S54" i="4"/>
  <c r="L54" i="4"/>
  <c r="R54" i="4"/>
  <c r="Q54" i="4"/>
  <c r="P54" i="4"/>
  <c r="O54" i="4"/>
  <c r="N53" i="4"/>
  <c r="T53" i="4"/>
  <c r="M53" i="4"/>
  <c r="S53" i="4"/>
  <c r="L53" i="4"/>
  <c r="R53" i="4"/>
  <c r="Q53" i="4"/>
  <c r="P53" i="4"/>
  <c r="O53" i="4"/>
  <c r="N52" i="4"/>
  <c r="T52" i="4"/>
  <c r="M52" i="4"/>
  <c r="S52" i="4"/>
  <c r="L52" i="4"/>
  <c r="R52" i="4"/>
  <c r="Q52" i="4"/>
  <c r="P52" i="4"/>
  <c r="O52" i="4"/>
  <c r="N51" i="4"/>
  <c r="T51" i="4"/>
  <c r="M51" i="4"/>
  <c r="S51" i="4"/>
  <c r="L51" i="4"/>
  <c r="R51" i="4"/>
  <c r="Q51" i="4"/>
  <c r="P51" i="4"/>
  <c r="O51" i="4"/>
  <c r="N50" i="4"/>
  <c r="T50" i="4"/>
  <c r="M50" i="4"/>
  <c r="S50" i="4"/>
  <c r="L50" i="4"/>
  <c r="R50" i="4"/>
  <c r="Q50" i="4"/>
  <c r="P50" i="4"/>
  <c r="O50" i="4"/>
  <c r="N49" i="4"/>
  <c r="T49" i="4"/>
  <c r="M49" i="4"/>
  <c r="S49" i="4"/>
  <c r="L49" i="4"/>
  <c r="R49" i="4"/>
  <c r="Q49" i="4"/>
  <c r="P49" i="4"/>
  <c r="O49" i="4"/>
  <c r="N48" i="4"/>
  <c r="T48" i="4"/>
  <c r="M48" i="4"/>
  <c r="S48" i="4"/>
  <c r="L48" i="4"/>
  <c r="R48" i="4"/>
  <c r="Q48" i="4"/>
  <c r="P48" i="4"/>
  <c r="O48" i="4"/>
  <c r="N47" i="4"/>
  <c r="T47" i="4"/>
  <c r="M47" i="4"/>
  <c r="S47" i="4"/>
  <c r="L47" i="4"/>
  <c r="R47" i="4"/>
  <c r="Q47" i="4"/>
  <c r="P47" i="4"/>
  <c r="O47" i="4"/>
  <c r="N46" i="4"/>
  <c r="T46" i="4"/>
  <c r="M46" i="4"/>
  <c r="S46" i="4"/>
  <c r="L46" i="4"/>
  <c r="R46" i="4"/>
  <c r="Q46" i="4"/>
  <c r="P46" i="4"/>
  <c r="O46" i="4"/>
  <c r="N45" i="4"/>
  <c r="T45" i="4"/>
  <c r="M45" i="4"/>
  <c r="S45" i="4"/>
  <c r="L45" i="4"/>
  <c r="R45" i="4"/>
  <c r="Q45" i="4"/>
  <c r="P45" i="4"/>
  <c r="O45" i="4"/>
  <c r="N44" i="4"/>
  <c r="T44" i="4"/>
  <c r="M44" i="4"/>
  <c r="S44" i="4"/>
  <c r="L44" i="4"/>
  <c r="R44" i="4"/>
  <c r="Q44" i="4"/>
  <c r="P44" i="4"/>
  <c r="O44" i="4"/>
  <c r="N43" i="4"/>
  <c r="T43" i="4"/>
  <c r="M43" i="4"/>
  <c r="S43" i="4"/>
  <c r="L43" i="4"/>
  <c r="R43" i="4"/>
  <c r="Q43" i="4"/>
  <c r="P43" i="4"/>
  <c r="O43" i="4"/>
  <c r="N42" i="4"/>
  <c r="T42" i="4"/>
  <c r="M42" i="4"/>
  <c r="S42" i="4"/>
  <c r="L42" i="4"/>
  <c r="R42" i="4"/>
  <c r="Q42" i="4"/>
  <c r="P42" i="4"/>
  <c r="O42" i="4"/>
  <c r="N41" i="4"/>
  <c r="T41" i="4"/>
  <c r="M41" i="4"/>
  <c r="S41" i="4"/>
  <c r="L41" i="4"/>
  <c r="R41" i="4"/>
  <c r="Q41" i="4"/>
  <c r="P41" i="4"/>
  <c r="O41" i="4"/>
  <c r="N40" i="4"/>
  <c r="T40" i="4"/>
  <c r="M40" i="4"/>
  <c r="S40" i="4"/>
  <c r="L40" i="4"/>
  <c r="R40" i="4"/>
  <c r="Q40" i="4"/>
  <c r="P40" i="4"/>
  <c r="O40" i="4"/>
  <c r="N39" i="4"/>
  <c r="T39" i="4"/>
  <c r="M39" i="4"/>
  <c r="S39" i="4"/>
  <c r="L39" i="4"/>
  <c r="R39" i="4"/>
  <c r="Q39" i="4"/>
  <c r="P39" i="4"/>
  <c r="O39" i="4"/>
  <c r="N38" i="4"/>
  <c r="T38" i="4"/>
  <c r="M38" i="4"/>
  <c r="S38" i="4"/>
  <c r="L38" i="4"/>
  <c r="R38" i="4"/>
  <c r="Q38" i="4"/>
  <c r="P38" i="4"/>
  <c r="O38" i="4"/>
  <c r="N37" i="4"/>
  <c r="T37" i="4"/>
  <c r="M37" i="4"/>
  <c r="S37" i="4"/>
  <c r="L37" i="4"/>
  <c r="R37" i="4"/>
  <c r="Q37" i="4"/>
  <c r="P37" i="4"/>
  <c r="O37" i="4"/>
  <c r="N36" i="4"/>
  <c r="T36" i="4"/>
  <c r="M36" i="4"/>
  <c r="S36" i="4"/>
  <c r="L36" i="4"/>
  <c r="R36" i="4"/>
  <c r="Q36" i="4"/>
  <c r="P36" i="4"/>
  <c r="O36" i="4"/>
  <c r="N35" i="4"/>
  <c r="T35" i="4"/>
  <c r="M35" i="4"/>
  <c r="S35" i="4"/>
  <c r="L35" i="4"/>
  <c r="R35" i="4"/>
  <c r="Q35" i="4"/>
  <c r="P35" i="4"/>
  <c r="O35" i="4"/>
  <c r="N34" i="4"/>
  <c r="T34" i="4"/>
  <c r="M34" i="4"/>
  <c r="S34" i="4"/>
  <c r="L34" i="4"/>
  <c r="R34" i="4"/>
  <c r="Q34" i="4"/>
  <c r="P34" i="4"/>
  <c r="O34" i="4"/>
  <c r="N33" i="4"/>
  <c r="T33" i="4"/>
  <c r="M33" i="4"/>
  <c r="S33" i="4"/>
  <c r="L33" i="4"/>
  <c r="R33" i="4"/>
  <c r="Q33" i="4"/>
  <c r="P33" i="4"/>
  <c r="O33" i="4"/>
  <c r="N32" i="4"/>
  <c r="T32" i="4"/>
  <c r="M32" i="4"/>
  <c r="S32" i="4"/>
  <c r="L32" i="4"/>
  <c r="R32" i="4"/>
  <c r="Q32" i="4"/>
  <c r="P32" i="4"/>
  <c r="O32" i="4"/>
  <c r="N31" i="4"/>
  <c r="T31" i="4"/>
  <c r="M31" i="4"/>
  <c r="S31" i="4"/>
  <c r="L31" i="4"/>
  <c r="R31" i="4"/>
  <c r="Q31" i="4"/>
  <c r="P31" i="4"/>
  <c r="O31" i="4"/>
  <c r="N30" i="4"/>
  <c r="T30" i="4"/>
  <c r="M30" i="4"/>
  <c r="S30" i="4"/>
  <c r="L30" i="4"/>
  <c r="R30" i="4"/>
  <c r="Q30" i="4"/>
  <c r="P30" i="4"/>
  <c r="O30" i="4"/>
  <c r="N29" i="4"/>
  <c r="T29" i="4"/>
  <c r="M29" i="4"/>
  <c r="S29" i="4"/>
  <c r="L29" i="4"/>
  <c r="R29" i="4"/>
  <c r="Q29" i="4"/>
  <c r="P29" i="4"/>
  <c r="O29" i="4"/>
  <c r="N28" i="4"/>
  <c r="T28" i="4"/>
  <c r="M28" i="4"/>
  <c r="S28" i="4"/>
  <c r="L28" i="4"/>
  <c r="R28" i="4"/>
  <c r="Q28" i="4"/>
  <c r="P28" i="4"/>
  <c r="O28" i="4"/>
  <c r="N27" i="4"/>
  <c r="T27" i="4"/>
  <c r="M27" i="4"/>
  <c r="S27" i="4"/>
  <c r="L27" i="4"/>
  <c r="R27" i="4"/>
  <c r="Q27" i="4"/>
  <c r="P27" i="4"/>
  <c r="O27" i="4"/>
  <c r="N26" i="4"/>
  <c r="T26" i="4"/>
  <c r="M26" i="4"/>
  <c r="S26" i="4"/>
  <c r="L26" i="4"/>
  <c r="R26" i="4"/>
  <c r="Q26" i="4"/>
  <c r="P26" i="4"/>
  <c r="O26" i="4"/>
  <c r="N25" i="4"/>
  <c r="T25" i="4"/>
  <c r="M25" i="4"/>
  <c r="S25" i="4"/>
  <c r="L25" i="4"/>
  <c r="R25" i="4"/>
  <c r="Q25" i="4"/>
  <c r="P25" i="4"/>
  <c r="O25" i="4"/>
  <c r="N24" i="4"/>
  <c r="T24" i="4"/>
  <c r="M24" i="4"/>
  <c r="S24" i="4"/>
  <c r="L24" i="4"/>
  <c r="R24" i="4"/>
  <c r="Q24" i="4"/>
  <c r="P24" i="4"/>
  <c r="O24" i="4"/>
  <c r="N23" i="4"/>
  <c r="T23" i="4"/>
  <c r="M23" i="4"/>
  <c r="S23" i="4"/>
  <c r="L23" i="4"/>
  <c r="R23" i="4"/>
  <c r="Q23" i="4"/>
  <c r="P23" i="4"/>
  <c r="O23" i="4"/>
  <c r="N22" i="4"/>
  <c r="T22" i="4"/>
  <c r="M22" i="4"/>
  <c r="S22" i="4"/>
  <c r="L22" i="4"/>
  <c r="R22" i="4"/>
  <c r="Q22" i="4"/>
  <c r="P22" i="4"/>
  <c r="O22" i="4"/>
  <c r="E270" i="1"/>
  <c r="M270" i="1"/>
  <c r="E269" i="1"/>
  <c r="M269" i="1"/>
  <c r="E268" i="1"/>
  <c r="M268" i="1"/>
  <c r="E267" i="1"/>
  <c r="M267" i="1"/>
  <c r="E266" i="1"/>
  <c r="M266" i="1"/>
  <c r="E265" i="1"/>
  <c r="M265" i="1"/>
  <c r="E264" i="1"/>
  <c r="M264" i="1"/>
  <c r="E263" i="1"/>
  <c r="M263" i="1"/>
  <c r="E262" i="1"/>
  <c r="M262" i="1"/>
  <c r="E261" i="1"/>
  <c r="M261" i="1"/>
  <c r="E260" i="1"/>
  <c r="M260" i="1"/>
  <c r="E259" i="1"/>
  <c r="M259" i="1"/>
  <c r="E258" i="1"/>
  <c r="M258" i="1"/>
  <c r="E257" i="1"/>
  <c r="M257" i="1"/>
  <c r="E256" i="1"/>
  <c r="M256" i="1"/>
  <c r="E255" i="1"/>
  <c r="M255" i="1"/>
  <c r="E254" i="1"/>
  <c r="M254" i="1"/>
  <c r="E253" i="1"/>
  <c r="M253" i="1"/>
  <c r="E252" i="1"/>
  <c r="M252" i="1"/>
  <c r="E251" i="1"/>
  <c r="M251" i="1"/>
  <c r="E250" i="1"/>
  <c r="M250" i="1"/>
  <c r="E249" i="1"/>
  <c r="M249" i="1"/>
  <c r="E248" i="1"/>
  <c r="M248" i="1"/>
  <c r="E247" i="1"/>
  <c r="M247" i="1"/>
  <c r="E246" i="1"/>
  <c r="M246" i="1"/>
  <c r="E245" i="1"/>
  <c r="M245" i="1"/>
  <c r="E244" i="1"/>
  <c r="M244" i="1"/>
  <c r="E243" i="1"/>
  <c r="M243" i="1"/>
  <c r="E242" i="1"/>
  <c r="M242" i="1"/>
  <c r="E241" i="1"/>
  <c r="M241" i="1"/>
  <c r="E240" i="1"/>
  <c r="M240" i="1"/>
  <c r="E239" i="1"/>
  <c r="M239" i="1"/>
  <c r="E238" i="1"/>
  <c r="M238" i="1"/>
  <c r="E237" i="1"/>
  <c r="M237" i="1"/>
  <c r="E236" i="1"/>
  <c r="M236" i="1"/>
  <c r="E235" i="1"/>
  <c r="M235" i="1"/>
  <c r="E234" i="1"/>
  <c r="M234" i="1"/>
  <c r="E233" i="1"/>
  <c r="M233" i="1"/>
  <c r="E232" i="1"/>
  <c r="M232" i="1"/>
  <c r="E231" i="1"/>
  <c r="M231" i="1"/>
  <c r="E230" i="1"/>
  <c r="M230" i="1"/>
  <c r="E229" i="1"/>
  <c r="M229" i="1"/>
  <c r="E228" i="1"/>
  <c r="M228" i="1"/>
  <c r="E227" i="1"/>
  <c r="M227" i="1"/>
  <c r="E226" i="1"/>
  <c r="M226" i="1"/>
  <c r="E225" i="1"/>
  <c r="M225" i="1"/>
  <c r="E224" i="1"/>
  <c r="M224" i="1"/>
  <c r="E223" i="1"/>
  <c r="M223" i="1"/>
  <c r="E222" i="1"/>
  <c r="M222" i="1"/>
  <c r="E221" i="1"/>
  <c r="M221" i="1"/>
  <c r="E220" i="1"/>
  <c r="M220" i="1"/>
  <c r="E219" i="1"/>
  <c r="M219" i="1"/>
  <c r="E218" i="1"/>
  <c r="M218" i="1"/>
  <c r="E217" i="1"/>
  <c r="M217" i="1"/>
  <c r="E216" i="1"/>
  <c r="M216" i="1"/>
  <c r="E215" i="1"/>
  <c r="M215" i="1"/>
  <c r="E214" i="1"/>
  <c r="M214" i="1"/>
  <c r="E213" i="1"/>
  <c r="M213" i="1"/>
  <c r="E212" i="1"/>
  <c r="M212" i="1"/>
  <c r="E211" i="1"/>
  <c r="M211" i="1"/>
  <c r="E210" i="1"/>
  <c r="M210" i="1"/>
  <c r="E209" i="1"/>
  <c r="M209" i="1"/>
  <c r="E208" i="1"/>
  <c r="M208" i="1"/>
  <c r="E207" i="1"/>
  <c r="M207" i="1"/>
  <c r="E206" i="1"/>
  <c r="M206" i="1"/>
  <c r="E205" i="1"/>
  <c r="M205" i="1"/>
  <c r="E204" i="1"/>
  <c r="M204" i="1"/>
  <c r="E203" i="1"/>
  <c r="M203" i="1"/>
  <c r="E202" i="1"/>
  <c r="M202" i="1"/>
  <c r="E201" i="1"/>
  <c r="M201" i="1"/>
  <c r="E200" i="1"/>
  <c r="M200" i="1"/>
  <c r="E199" i="1"/>
  <c r="M199" i="1"/>
  <c r="E198" i="1"/>
  <c r="M198" i="1"/>
  <c r="E197" i="1"/>
  <c r="M197" i="1"/>
  <c r="E196" i="1"/>
  <c r="M196" i="1"/>
  <c r="E195" i="1"/>
  <c r="M195" i="1"/>
  <c r="E194" i="1"/>
  <c r="M194" i="1"/>
  <c r="E193" i="1"/>
  <c r="M193" i="1"/>
  <c r="E192" i="1"/>
  <c r="M192" i="1"/>
  <c r="E191" i="1"/>
  <c r="M191" i="1"/>
  <c r="E190" i="1"/>
  <c r="M190" i="1"/>
  <c r="E189" i="1"/>
  <c r="M189" i="1"/>
  <c r="E188" i="1"/>
  <c r="M188" i="1"/>
  <c r="E187" i="1"/>
  <c r="M187" i="1"/>
  <c r="E186" i="1"/>
  <c r="M186" i="1"/>
  <c r="E185" i="1"/>
  <c r="M185" i="1"/>
  <c r="E184" i="1"/>
  <c r="M184" i="1"/>
  <c r="E183" i="1"/>
  <c r="M183" i="1"/>
  <c r="E182" i="1"/>
  <c r="M182" i="1"/>
  <c r="E181" i="1"/>
  <c r="M181" i="1"/>
  <c r="E180" i="1"/>
  <c r="M180" i="1"/>
  <c r="E179" i="1"/>
  <c r="M179" i="1"/>
  <c r="E178" i="1"/>
  <c r="M178" i="1"/>
  <c r="E177" i="1"/>
  <c r="M177" i="1"/>
  <c r="E176" i="1"/>
  <c r="M176" i="1"/>
  <c r="E175" i="1"/>
  <c r="M175" i="1"/>
  <c r="E174" i="1"/>
  <c r="M174" i="1"/>
  <c r="E173" i="1"/>
  <c r="M173" i="1"/>
  <c r="E172" i="1"/>
  <c r="M172" i="1"/>
  <c r="E171" i="1"/>
  <c r="M171" i="1"/>
  <c r="E170" i="1"/>
  <c r="M170" i="1"/>
  <c r="E169" i="1"/>
  <c r="M169" i="1"/>
  <c r="E168" i="1"/>
  <c r="M168" i="1"/>
  <c r="E167" i="1"/>
  <c r="M167" i="1"/>
  <c r="E166" i="1"/>
  <c r="M166" i="1"/>
  <c r="E165" i="1"/>
  <c r="M165" i="1"/>
  <c r="E164" i="1"/>
  <c r="M164" i="1"/>
  <c r="E163" i="1"/>
  <c r="M163" i="1"/>
  <c r="E162" i="1"/>
  <c r="M162" i="1"/>
  <c r="E161" i="1"/>
  <c r="M161" i="1"/>
  <c r="E160" i="1"/>
  <c r="M160" i="1"/>
  <c r="E159" i="1"/>
  <c r="M159" i="1"/>
  <c r="E158" i="1"/>
  <c r="M158" i="1"/>
  <c r="E157" i="1"/>
  <c r="M157" i="1"/>
  <c r="E156" i="1"/>
  <c r="M156" i="1"/>
  <c r="E155" i="1"/>
  <c r="M155" i="1"/>
  <c r="E154" i="1"/>
  <c r="M154" i="1"/>
  <c r="E153" i="1"/>
  <c r="M153" i="1"/>
  <c r="E152" i="1"/>
  <c r="M152" i="1"/>
  <c r="E151" i="1"/>
  <c r="M151" i="1"/>
  <c r="E150" i="1"/>
  <c r="M150" i="1"/>
  <c r="E149" i="1"/>
  <c r="M149" i="1"/>
  <c r="E148" i="1"/>
  <c r="M148" i="1"/>
  <c r="E147" i="1"/>
  <c r="M147" i="1"/>
  <c r="E146" i="1"/>
  <c r="M146" i="1"/>
  <c r="E145" i="1"/>
  <c r="M145" i="1"/>
  <c r="E144" i="1"/>
  <c r="M144" i="1"/>
  <c r="E143" i="1"/>
  <c r="M143" i="1"/>
  <c r="E142" i="1"/>
  <c r="M142" i="1"/>
  <c r="E141" i="1"/>
  <c r="M141" i="1"/>
  <c r="E140" i="1"/>
  <c r="M140" i="1"/>
  <c r="E139" i="1"/>
  <c r="M139" i="1"/>
  <c r="E138" i="1"/>
  <c r="M138" i="1"/>
  <c r="E137" i="1"/>
  <c r="M137" i="1"/>
  <c r="E136" i="1"/>
  <c r="M136" i="1"/>
  <c r="E135" i="1"/>
  <c r="M135" i="1"/>
  <c r="E134" i="1"/>
  <c r="M134" i="1"/>
  <c r="E133" i="1"/>
  <c r="M133" i="1"/>
  <c r="E132" i="1"/>
  <c r="M132" i="1"/>
  <c r="E131" i="1"/>
  <c r="M131" i="1"/>
  <c r="E130" i="1"/>
  <c r="M130" i="1"/>
  <c r="E129" i="1"/>
  <c r="M129" i="1"/>
  <c r="E128" i="1"/>
  <c r="M128" i="1"/>
  <c r="E127" i="1"/>
  <c r="M127" i="1"/>
  <c r="E126" i="1"/>
  <c r="M126" i="1"/>
  <c r="E125" i="1"/>
  <c r="M125" i="1"/>
  <c r="E124" i="1"/>
  <c r="M124" i="1"/>
  <c r="E123" i="1"/>
  <c r="M123" i="1"/>
  <c r="E122" i="1"/>
  <c r="M122" i="1"/>
  <c r="E121" i="1"/>
  <c r="M121" i="1"/>
  <c r="E120" i="1"/>
  <c r="M120" i="1"/>
  <c r="E119" i="1"/>
  <c r="M119" i="1"/>
  <c r="E118" i="1"/>
  <c r="M118" i="1"/>
  <c r="E117" i="1"/>
  <c r="M117" i="1"/>
  <c r="E116" i="1"/>
  <c r="M116" i="1"/>
  <c r="E115" i="1"/>
  <c r="M115" i="1"/>
  <c r="E114" i="1"/>
  <c r="M114" i="1"/>
  <c r="E113" i="1"/>
  <c r="M113" i="1"/>
  <c r="E112" i="1"/>
  <c r="M112" i="1"/>
  <c r="E111" i="1"/>
  <c r="M111" i="1"/>
  <c r="E110" i="1"/>
  <c r="M110" i="1"/>
  <c r="E109" i="1"/>
  <c r="M109" i="1"/>
  <c r="E108" i="1"/>
  <c r="M108" i="1"/>
  <c r="E107" i="1"/>
  <c r="M107" i="1"/>
  <c r="E106" i="1"/>
  <c r="M106" i="1"/>
  <c r="E105" i="1"/>
  <c r="M105" i="1"/>
  <c r="E104" i="1"/>
  <c r="M104" i="1"/>
  <c r="E103" i="1"/>
  <c r="M103" i="1"/>
  <c r="E102" i="1"/>
  <c r="M102" i="1"/>
  <c r="E101" i="1"/>
  <c r="M101" i="1"/>
  <c r="E100" i="1"/>
  <c r="M100" i="1"/>
  <c r="E99" i="1"/>
  <c r="M99" i="1"/>
  <c r="E98" i="1"/>
  <c r="M98" i="1"/>
  <c r="E97" i="1"/>
  <c r="M97" i="1"/>
  <c r="E96" i="1"/>
  <c r="M96" i="1"/>
  <c r="E95" i="1"/>
  <c r="M95" i="1"/>
  <c r="E94" i="1"/>
  <c r="M94" i="1"/>
  <c r="E93" i="1"/>
  <c r="M93" i="1"/>
  <c r="E92" i="1"/>
  <c r="M92" i="1"/>
  <c r="E91" i="1"/>
  <c r="M91" i="1"/>
  <c r="E90" i="1"/>
  <c r="M90" i="1"/>
  <c r="E89" i="1"/>
  <c r="M89" i="1"/>
  <c r="E88" i="1"/>
  <c r="M88" i="1"/>
  <c r="E87" i="1"/>
  <c r="M87" i="1"/>
  <c r="E86" i="1"/>
  <c r="M86" i="1"/>
  <c r="E85" i="1"/>
  <c r="M85" i="1"/>
  <c r="E84" i="1"/>
  <c r="M84" i="1"/>
  <c r="E83" i="1"/>
  <c r="M83" i="1"/>
  <c r="E82" i="1"/>
  <c r="M82" i="1"/>
  <c r="E81" i="1"/>
  <c r="M81" i="1"/>
  <c r="E80" i="1"/>
  <c r="M80" i="1"/>
  <c r="E79" i="1"/>
  <c r="M79" i="1"/>
  <c r="E78" i="1"/>
  <c r="M78" i="1"/>
  <c r="E77" i="1"/>
  <c r="M77" i="1"/>
  <c r="U58" i="5"/>
  <c r="T58" i="5"/>
  <c r="S58" i="5"/>
  <c r="R58" i="5"/>
  <c r="Q58" i="5"/>
  <c r="U57" i="5"/>
  <c r="T57" i="5"/>
  <c r="S57" i="5"/>
  <c r="R57" i="5"/>
  <c r="Q57" i="5"/>
  <c r="U56" i="5"/>
  <c r="T56" i="5"/>
  <c r="S56" i="5"/>
  <c r="R56" i="5"/>
  <c r="Q56" i="5"/>
  <c r="U55" i="5"/>
  <c r="T55" i="5"/>
  <c r="S55" i="5"/>
  <c r="R55" i="5"/>
  <c r="Q55" i="5"/>
  <c r="U54" i="5"/>
  <c r="T54" i="5"/>
  <c r="S54" i="5"/>
  <c r="R54" i="5"/>
  <c r="Q54" i="5"/>
  <c r="U53" i="5"/>
  <c r="T53" i="5"/>
  <c r="S53" i="5"/>
  <c r="R53" i="5"/>
  <c r="Q53" i="5"/>
  <c r="U52" i="5"/>
  <c r="T52" i="5"/>
  <c r="S52" i="5"/>
  <c r="R52" i="5"/>
  <c r="Q52" i="5"/>
  <c r="U51" i="5"/>
  <c r="T51" i="5"/>
  <c r="S51" i="5"/>
  <c r="R51" i="5"/>
  <c r="Q51" i="5"/>
  <c r="U50" i="5"/>
  <c r="T50" i="5"/>
  <c r="S50" i="5"/>
  <c r="R50" i="5"/>
  <c r="Q50" i="5"/>
  <c r="U49" i="5"/>
  <c r="T49" i="5"/>
  <c r="S49" i="5"/>
  <c r="R49" i="5"/>
  <c r="Q49" i="5"/>
  <c r="U48" i="5"/>
  <c r="T48" i="5"/>
  <c r="S48" i="5"/>
  <c r="R48" i="5"/>
  <c r="Q48" i="5"/>
  <c r="U47" i="5"/>
  <c r="T47" i="5"/>
  <c r="S47" i="5"/>
  <c r="R47" i="5"/>
  <c r="Q47" i="5"/>
  <c r="U46" i="5"/>
  <c r="T46" i="5"/>
  <c r="S46" i="5"/>
  <c r="R46" i="5"/>
  <c r="Q46" i="5"/>
  <c r="U45" i="5"/>
  <c r="T45" i="5"/>
  <c r="S45" i="5"/>
  <c r="R45" i="5"/>
  <c r="Q45" i="5"/>
  <c r="U44" i="5"/>
  <c r="T44" i="5"/>
  <c r="S44" i="5"/>
  <c r="R44" i="5"/>
  <c r="Q44" i="5"/>
  <c r="U43" i="5"/>
  <c r="T43" i="5"/>
  <c r="S43" i="5"/>
  <c r="R43" i="5"/>
  <c r="Q43" i="5"/>
  <c r="U42" i="5"/>
  <c r="T42" i="5"/>
  <c r="S42" i="5"/>
  <c r="R42" i="5"/>
  <c r="Q42" i="5"/>
  <c r="U41" i="5"/>
  <c r="T41" i="5"/>
  <c r="S41" i="5"/>
  <c r="R41" i="5"/>
  <c r="Q41" i="5"/>
  <c r="U40" i="5"/>
  <c r="T40" i="5"/>
  <c r="S40" i="5"/>
  <c r="R40" i="5"/>
  <c r="Q40" i="5"/>
  <c r="U39" i="5"/>
  <c r="T39" i="5"/>
  <c r="S39" i="5"/>
  <c r="R39" i="5"/>
  <c r="Q39" i="5"/>
  <c r="U38" i="5"/>
  <c r="T38" i="5"/>
  <c r="S38" i="5"/>
  <c r="R38" i="5"/>
  <c r="Q38" i="5"/>
  <c r="U37" i="5"/>
  <c r="T37" i="5"/>
  <c r="S37" i="5"/>
  <c r="R37" i="5"/>
  <c r="Q37" i="5"/>
  <c r="U36" i="5"/>
  <c r="T36" i="5"/>
  <c r="S36" i="5"/>
  <c r="R36" i="5"/>
  <c r="Q36" i="5"/>
  <c r="U35" i="5"/>
  <c r="T35" i="5"/>
  <c r="S35" i="5"/>
  <c r="R35" i="5"/>
  <c r="Q35" i="5"/>
  <c r="U34" i="5"/>
  <c r="T34" i="5"/>
  <c r="S34" i="5"/>
  <c r="R34" i="5"/>
  <c r="Q34" i="5"/>
  <c r="U33" i="5"/>
  <c r="T33" i="5"/>
  <c r="S33" i="5"/>
  <c r="R33" i="5"/>
  <c r="Q33" i="5"/>
  <c r="U32" i="5"/>
  <c r="T32" i="5"/>
  <c r="S32" i="5"/>
  <c r="R32" i="5"/>
  <c r="Q32" i="5"/>
  <c r="U31" i="5"/>
  <c r="T31" i="5"/>
  <c r="S31" i="5"/>
  <c r="R31" i="5"/>
  <c r="Q31" i="5"/>
  <c r="U30" i="5"/>
  <c r="T30" i="5"/>
  <c r="S30" i="5"/>
  <c r="R30" i="5"/>
  <c r="Q30" i="5"/>
  <c r="U29" i="5"/>
  <c r="T29" i="5"/>
  <c r="S29" i="5"/>
  <c r="R29" i="5"/>
  <c r="Q29" i="5"/>
  <c r="U28" i="5"/>
  <c r="T28" i="5"/>
  <c r="S28" i="5"/>
  <c r="R28" i="5"/>
  <c r="Q28" i="5"/>
  <c r="U27" i="5"/>
  <c r="T27" i="5"/>
  <c r="S27" i="5"/>
  <c r="R27" i="5"/>
  <c r="Q27" i="5"/>
  <c r="U26" i="5"/>
  <c r="T26" i="5"/>
  <c r="S26" i="5"/>
  <c r="R26" i="5"/>
  <c r="Q26" i="5"/>
  <c r="U25" i="5"/>
  <c r="T25" i="5"/>
  <c r="S25" i="5"/>
  <c r="R25" i="5"/>
  <c r="Q25" i="5"/>
  <c r="G68" i="1"/>
  <c r="G67" i="1"/>
  <c r="M22" i="5"/>
  <c r="M21" i="5"/>
  <c r="F270" i="1"/>
  <c r="N270" i="1"/>
  <c r="F269" i="1"/>
  <c r="N269" i="1"/>
  <c r="F268" i="1"/>
  <c r="N268" i="1"/>
  <c r="F267" i="1"/>
  <c r="N267" i="1"/>
  <c r="F266" i="1"/>
  <c r="N266" i="1"/>
  <c r="F265" i="1"/>
  <c r="N265" i="1"/>
  <c r="F264" i="1"/>
  <c r="N264" i="1"/>
  <c r="F263" i="1"/>
  <c r="N263" i="1"/>
  <c r="F262" i="1"/>
  <c r="N262" i="1"/>
  <c r="F261" i="1"/>
  <c r="N261" i="1"/>
  <c r="F260" i="1"/>
  <c r="N260" i="1"/>
  <c r="F259" i="1"/>
  <c r="N259" i="1"/>
  <c r="F258" i="1"/>
  <c r="N258" i="1"/>
  <c r="F257" i="1"/>
  <c r="N257" i="1"/>
  <c r="F256" i="1"/>
  <c r="N256" i="1"/>
  <c r="F255" i="1"/>
  <c r="N255" i="1"/>
  <c r="F254" i="1"/>
  <c r="N254" i="1"/>
  <c r="F253" i="1"/>
  <c r="N253" i="1"/>
  <c r="F252" i="1"/>
  <c r="N252" i="1"/>
  <c r="F251" i="1"/>
  <c r="N251" i="1"/>
  <c r="F250" i="1"/>
  <c r="N250" i="1"/>
  <c r="F249" i="1"/>
  <c r="N249" i="1"/>
  <c r="F248" i="1"/>
  <c r="N248" i="1"/>
  <c r="F247" i="1"/>
  <c r="N247" i="1"/>
  <c r="F246" i="1"/>
  <c r="N246" i="1"/>
  <c r="F245" i="1"/>
  <c r="N245" i="1"/>
  <c r="F244" i="1"/>
  <c r="N244" i="1"/>
  <c r="F243" i="1"/>
  <c r="N243" i="1"/>
  <c r="F242" i="1"/>
  <c r="N242" i="1"/>
  <c r="F241" i="1"/>
  <c r="N241" i="1"/>
  <c r="F240" i="1"/>
  <c r="N240" i="1"/>
  <c r="F239" i="1"/>
  <c r="N239" i="1"/>
  <c r="F238" i="1"/>
  <c r="N238" i="1"/>
  <c r="F237" i="1"/>
  <c r="N237" i="1"/>
  <c r="F236" i="1"/>
  <c r="N236" i="1"/>
  <c r="F235" i="1"/>
  <c r="N235" i="1"/>
  <c r="F234" i="1"/>
  <c r="N234" i="1"/>
  <c r="F233" i="1"/>
  <c r="N233" i="1"/>
  <c r="F232" i="1"/>
  <c r="N232" i="1"/>
  <c r="F231" i="1"/>
  <c r="N231" i="1"/>
  <c r="F230" i="1"/>
  <c r="N230" i="1"/>
  <c r="F229" i="1"/>
  <c r="N229" i="1"/>
  <c r="F228" i="1"/>
  <c r="N228" i="1"/>
  <c r="F227" i="1"/>
  <c r="N227" i="1"/>
  <c r="F226" i="1"/>
  <c r="N226" i="1"/>
  <c r="F225" i="1"/>
  <c r="N225" i="1"/>
  <c r="F224" i="1"/>
  <c r="N224" i="1"/>
  <c r="F223" i="1"/>
  <c r="N223" i="1"/>
  <c r="F222" i="1"/>
  <c r="N222" i="1"/>
  <c r="F221" i="1"/>
  <c r="N221" i="1"/>
  <c r="F220" i="1"/>
  <c r="N220" i="1"/>
  <c r="F219" i="1"/>
  <c r="N219" i="1"/>
  <c r="F218" i="1"/>
  <c r="N218" i="1"/>
  <c r="F217" i="1"/>
  <c r="N217" i="1"/>
  <c r="F216" i="1"/>
  <c r="N216" i="1"/>
  <c r="F215" i="1"/>
  <c r="N215" i="1"/>
  <c r="F214" i="1"/>
  <c r="N214" i="1"/>
  <c r="F213" i="1"/>
  <c r="N213" i="1"/>
  <c r="F212" i="1"/>
  <c r="N212" i="1"/>
  <c r="F211" i="1"/>
  <c r="N211" i="1"/>
  <c r="F210" i="1"/>
  <c r="N210" i="1"/>
  <c r="F209" i="1"/>
  <c r="N209" i="1"/>
  <c r="F208" i="1"/>
  <c r="N208" i="1"/>
  <c r="F207" i="1"/>
  <c r="N207" i="1"/>
  <c r="F206" i="1"/>
  <c r="N206" i="1"/>
  <c r="F205" i="1"/>
  <c r="N205" i="1"/>
  <c r="F204" i="1"/>
  <c r="N204" i="1"/>
  <c r="F203" i="1"/>
  <c r="N203" i="1"/>
  <c r="F202" i="1"/>
  <c r="N202" i="1"/>
  <c r="F201" i="1"/>
  <c r="N201" i="1"/>
  <c r="F200" i="1"/>
  <c r="N200" i="1"/>
  <c r="F199" i="1"/>
  <c r="N199" i="1"/>
  <c r="F198" i="1"/>
  <c r="N198" i="1"/>
  <c r="F197" i="1"/>
  <c r="N197" i="1"/>
  <c r="F196" i="1"/>
  <c r="N196" i="1"/>
  <c r="F195" i="1"/>
  <c r="N195" i="1"/>
  <c r="F194" i="1"/>
  <c r="N194" i="1"/>
  <c r="F193" i="1"/>
  <c r="N193" i="1"/>
  <c r="F192" i="1"/>
  <c r="N192" i="1"/>
  <c r="F191" i="1"/>
  <c r="N191" i="1"/>
  <c r="F190" i="1"/>
  <c r="N190" i="1"/>
  <c r="F189" i="1"/>
  <c r="N189" i="1"/>
  <c r="F188" i="1"/>
  <c r="N188" i="1"/>
  <c r="F187" i="1"/>
  <c r="N187" i="1"/>
  <c r="F186" i="1"/>
  <c r="N186" i="1"/>
  <c r="F185" i="1"/>
  <c r="N185" i="1"/>
  <c r="F184" i="1"/>
  <c r="N184" i="1"/>
  <c r="F183" i="1"/>
  <c r="N183" i="1"/>
  <c r="F182" i="1"/>
  <c r="N182" i="1"/>
  <c r="F181" i="1"/>
  <c r="N181" i="1"/>
  <c r="F180" i="1"/>
  <c r="N180" i="1"/>
  <c r="F179" i="1"/>
  <c r="N179" i="1"/>
  <c r="F178" i="1"/>
  <c r="N178" i="1"/>
  <c r="F177" i="1"/>
  <c r="N177" i="1"/>
  <c r="F176" i="1"/>
  <c r="N176" i="1"/>
  <c r="F175" i="1"/>
  <c r="N175" i="1"/>
  <c r="F174" i="1"/>
  <c r="N174" i="1"/>
  <c r="F173" i="1"/>
  <c r="N173" i="1"/>
  <c r="F172" i="1"/>
  <c r="N172" i="1"/>
  <c r="F171" i="1"/>
  <c r="N171" i="1"/>
  <c r="F170" i="1"/>
  <c r="N170" i="1"/>
  <c r="F169" i="1"/>
  <c r="N169" i="1"/>
  <c r="F168" i="1"/>
  <c r="N168" i="1"/>
  <c r="F167" i="1"/>
  <c r="N167" i="1"/>
  <c r="F166" i="1"/>
  <c r="N166" i="1"/>
  <c r="F165" i="1"/>
  <c r="N165" i="1"/>
  <c r="F164" i="1"/>
  <c r="N164" i="1"/>
  <c r="F163" i="1"/>
  <c r="N163" i="1"/>
  <c r="F162" i="1"/>
  <c r="N162" i="1"/>
  <c r="F161" i="1"/>
  <c r="N161" i="1"/>
  <c r="F160" i="1"/>
  <c r="N160" i="1"/>
  <c r="F159" i="1"/>
  <c r="N159" i="1"/>
  <c r="F158" i="1"/>
  <c r="N158" i="1"/>
  <c r="F157" i="1"/>
  <c r="N157" i="1"/>
  <c r="F156" i="1"/>
  <c r="N156" i="1"/>
  <c r="F155" i="1"/>
  <c r="N155" i="1"/>
  <c r="F154" i="1"/>
  <c r="N154" i="1"/>
  <c r="F153" i="1"/>
  <c r="N153" i="1"/>
  <c r="F152" i="1"/>
  <c r="N152" i="1"/>
  <c r="F151" i="1"/>
  <c r="N151" i="1"/>
  <c r="F150" i="1"/>
  <c r="N150" i="1"/>
  <c r="F149" i="1"/>
  <c r="N149" i="1"/>
  <c r="F148" i="1"/>
  <c r="N148" i="1"/>
  <c r="F147" i="1"/>
  <c r="N147" i="1"/>
  <c r="F146" i="1"/>
  <c r="N146" i="1"/>
  <c r="F145" i="1"/>
  <c r="N145" i="1"/>
  <c r="F144" i="1"/>
  <c r="N144" i="1"/>
  <c r="F143" i="1"/>
  <c r="N143" i="1"/>
  <c r="F142" i="1"/>
  <c r="N142" i="1"/>
  <c r="F141" i="1"/>
  <c r="N141" i="1"/>
  <c r="F140" i="1"/>
  <c r="N140" i="1"/>
  <c r="F139" i="1"/>
  <c r="N139" i="1"/>
  <c r="F138" i="1"/>
  <c r="N138" i="1"/>
  <c r="F137" i="1"/>
  <c r="N137" i="1"/>
  <c r="F136" i="1"/>
  <c r="N136" i="1"/>
  <c r="F135" i="1"/>
  <c r="N135" i="1"/>
  <c r="F134" i="1"/>
  <c r="N134" i="1"/>
  <c r="F133" i="1"/>
  <c r="N133" i="1"/>
  <c r="F132" i="1"/>
  <c r="N132" i="1"/>
  <c r="F131" i="1"/>
  <c r="N131" i="1"/>
  <c r="F130" i="1"/>
  <c r="N130" i="1"/>
  <c r="F129" i="1"/>
  <c r="N129" i="1"/>
  <c r="F128" i="1"/>
  <c r="N128" i="1"/>
  <c r="F127" i="1"/>
  <c r="N127" i="1"/>
  <c r="F126" i="1"/>
  <c r="N126" i="1"/>
  <c r="F125" i="1"/>
  <c r="N125" i="1"/>
  <c r="F124" i="1"/>
  <c r="N124" i="1"/>
  <c r="F123" i="1"/>
  <c r="N123" i="1"/>
  <c r="F122" i="1"/>
  <c r="N122" i="1"/>
  <c r="F121" i="1"/>
  <c r="N121" i="1"/>
  <c r="F120" i="1"/>
  <c r="N120" i="1"/>
  <c r="F119" i="1"/>
  <c r="N119" i="1"/>
  <c r="F118" i="1"/>
  <c r="N118" i="1"/>
  <c r="F117" i="1"/>
  <c r="N117" i="1"/>
  <c r="F116" i="1"/>
  <c r="N116" i="1"/>
  <c r="F115" i="1"/>
  <c r="N115" i="1"/>
  <c r="F114" i="1"/>
  <c r="N114" i="1"/>
  <c r="F113" i="1"/>
  <c r="N113" i="1"/>
  <c r="F112" i="1"/>
  <c r="N112" i="1"/>
  <c r="F111" i="1"/>
  <c r="N111" i="1"/>
  <c r="F110" i="1"/>
  <c r="N110" i="1"/>
  <c r="F109" i="1"/>
  <c r="N109" i="1"/>
  <c r="F108" i="1"/>
  <c r="N108" i="1"/>
  <c r="F107" i="1"/>
  <c r="N107" i="1"/>
  <c r="F106" i="1"/>
  <c r="N106" i="1"/>
  <c r="F105" i="1"/>
  <c r="N105" i="1"/>
  <c r="F104" i="1"/>
  <c r="N104" i="1"/>
  <c r="F103" i="1"/>
  <c r="N103" i="1"/>
  <c r="F102" i="1"/>
  <c r="N102" i="1"/>
  <c r="F101" i="1"/>
  <c r="N101" i="1"/>
  <c r="F100" i="1"/>
  <c r="N100" i="1"/>
  <c r="F99" i="1"/>
  <c r="N99" i="1"/>
  <c r="F98" i="1"/>
  <c r="N98" i="1"/>
  <c r="F97" i="1"/>
  <c r="N97" i="1"/>
  <c r="F96" i="1"/>
  <c r="N96" i="1"/>
  <c r="F95" i="1"/>
  <c r="N95" i="1"/>
  <c r="F94" i="1"/>
  <c r="N94" i="1"/>
  <c r="F93" i="1"/>
  <c r="N93" i="1"/>
  <c r="F92" i="1"/>
  <c r="N92" i="1"/>
  <c r="F91" i="1"/>
  <c r="N91" i="1"/>
  <c r="F90" i="1"/>
  <c r="N90" i="1"/>
  <c r="F89" i="1"/>
  <c r="N89" i="1"/>
  <c r="F88" i="1"/>
  <c r="N88" i="1"/>
  <c r="F87" i="1"/>
  <c r="N87" i="1"/>
  <c r="F86" i="1"/>
  <c r="N86" i="1"/>
  <c r="F85" i="1"/>
  <c r="N85" i="1"/>
  <c r="F84" i="1"/>
  <c r="N84" i="1"/>
  <c r="F83" i="1"/>
  <c r="N83" i="1"/>
  <c r="F82" i="1"/>
  <c r="N82" i="1"/>
  <c r="F81" i="1"/>
  <c r="N81" i="1"/>
  <c r="F80" i="1"/>
  <c r="N80" i="1"/>
  <c r="F79" i="1"/>
  <c r="N79" i="1"/>
  <c r="F78" i="1"/>
  <c r="N78" i="1"/>
  <c r="F77" i="1"/>
  <c r="N77"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V20" i="5"/>
  <c r="V19" i="5"/>
  <c r="K68" i="1"/>
  <c r="J68" i="1"/>
  <c r="K67" i="1"/>
  <c r="J67" i="1"/>
  <c r="I68" i="1"/>
  <c r="H68" i="1"/>
  <c r="F68" i="1"/>
  <c r="I67" i="1"/>
  <c r="H67" i="1"/>
  <c r="F67" i="1"/>
  <c r="E68" i="1"/>
  <c r="E67" i="1"/>
  <c r="D68" i="1"/>
  <c r="D67" i="1"/>
  <c r="U22" i="5"/>
  <c r="T22" i="5"/>
  <c r="U21" i="5"/>
  <c r="T21" i="5"/>
  <c r="Q21" i="5"/>
  <c r="R21" i="5"/>
  <c r="S21" i="5"/>
  <c r="Q22" i="5"/>
  <c r="R22" i="5"/>
  <c r="S22" i="5"/>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I69" i="1"/>
  <c r="AJ69" i="1"/>
  <c r="AK69" i="1"/>
  <c r="AL69" i="1"/>
  <c r="AM69"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alcChain>
</file>

<file path=xl/comments1.xml><?xml version="1.0" encoding="utf-8"?>
<comments xmlns="http://schemas.openxmlformats.org/spreadsheetml/2006/main">
  <authors>
    <author>tom brey</author>
  </authors>
  <commentList>
    <comment ref="K8" authorId="0">
      <text>
        <r>
          <rPr>
            <b/>
            <sz val="9"/>
            <color indexed="81"/>
            <rFont val="Verdana"/>
          </rPr>
          <t>log of mean body mass (J)</t>
        </r>
      </text>
    </comment>
    <comment ref="L8" authorId="0">
      <text>
        <r>
          <rPr>
            <sz val="9"/>
            <color indexed="81"/>
            <rFont val="Arial"/>
          </rPr>
          <t>reciprocal of temperature (Kelvin)</t>
        </r>
      </text>
    </comment>
    <comment ref="M8" authorId="0">
      <text>
        <r>
          <rPr>
            <sz val="9"/>
            <color indexed="81"/>
            <rFont val="Verdana"/>
          </rPr>
          <t>log(water depth)</t>
        </r>
      </text>
    </comment>
    <comment ref="N8" authorId="0">
      <text>
        <r>
          <rPr>
            <b/>
            <sz val="9"/>
            <color indexed="81"/>
            <rFont val="Verdana"/>
          </rPr>
          <t>average daylight hours during observation period</t>
        </r>
      </text>
    </comment>
    <comment ref="O8" authorId="0">
      <text>
        <r>
          <rPr>
            <b/>
            <sz val="9"/>
            <color indexed="81"/>
            <rFont val="Verdana"/>
          </rPr>
          <t>Latitude, absolute value</t>
        </r>
      </text>
    </comment>
    <comment ref="P8" authorId="0">
      <text>
        <r>
          <rPr>
            <b/>
            <sz val="9"/>
            <color indexed="81"/>
            <rFont val="Verdana"/>
          </rPr>
          <t>Euphausia</t>
        </r>
      </text>
    </comment>
    <comment ref="Q8" authorId="0">
      <text>
        <r>
          <rPr>
            <b/>
            <sz val="9"/>
            <color indexed="81"/>
            <rFont val="Verdana"/>
          </rPr>
          <t>Nyctiphanes &amp; Thysanopoda</t>
        </r>
      </text>
    </comment>
    <comment ref="R8" authorId="0">
      <text>
        <r>
          <rPr>
            <b/>
            <sz val="9"/>
            <color indexed="81"/>
            <rFont val="Verdana"/>
          </rPr>
          <t xml:space="preserve">Remaining Genera
</t>
        </r>
      </text>
    </comment>
    <comment ref="K10" authorId="0">
      <text>
        <r>
          <rPr>
            <b/>
            <sz val="9"/>
            <color indexed="81"/>
            <rFont val="Arial"/>
          </rPr>
          <t>log of specific respiration rate J/J/d</t>
        </r>
      </text>
    </comment>
  </commentList>
</comments>
</file>

<file path=xl/comments2.xml><?xml version="1.0" encoding="utf-8"?>
<comments xmlns="http://schemas.openxmlformats.org/spreadsheetml/2006/main">
  <authors>
    <author>Tom Brey</author>
    <author>admin admin</author>
  </authors>
  <commentList>
    <comment ref="K19" authorId="0">
      <text>
        <r>
          <rPr>
            <b/>
            <sz val="9"/>
            <color indexed="81"/>
            <rFont val="Verdana"/>
          </rPr>
          <t>Will display "ERROR" if any input is out of range or more than one genus is set to 1</t>
        </r>
      </text>
    </comment>
    <comment ref="E20" authorId="1">
      <text>
        <r>
          <rPr>
            <b/>
            <sz val="9"/>
            <color indexed="81"/>
            <rFont val="Verdana"/>
          </rPr>
          <t>If Depth &gt;= 1m
Set subtidal = 1</t>
        </r>
      </text>
    </comment>
  </commentList>
</comments>
</file>

<file path=xl/comments3.xml><?xml version="1.0" encoding="utf-8"?>
<comments xmlns="http://schemas.openxmlformats.org/spreadsheetml/2006/main">
  <authors>
    <author>Tom Brey</author>
  </authors>
  <commentList>
    <comment ref="A8" authorId="0">
      <text>
        <r>
          <rPr>
            <b/>
            <sz val="9"/>
            <color indexed="81"/>
            <rFont val="Verdana"/>
          </rPr>
          <t>MLR: Multiple Linear Regression
ANN: Artificial Neural Network</t>
        </r>
      </text>
    </comment>
  </commentList>
</comments>
</file>

<file path=xl/comments4.xml><?xml version="1.0" encoding="utf-8"?>
<comments xmlns="http://schemas.openxmlformats.org/spreadsheetml/2006/main">
  <authors>
    <author>tom brey</author>
  </authors>
  <commentList>
    <comment ref="J7" authorId="0">
      <text>
        <r>
          <rPr>
            <b/>
            <sz val="9"/>
            <color indexed="81"/>
            <rFont val="Verdana"/>
          </rPr>
          <t>log of mean body mass (J)</t>
        </r>
      </text>
    </comment>
    <comment ref="K7" authorId="0">
      <text>
        <r>
          <rPr>
            <sz val="9"/>
            <color indexed="81"/>
            <rFont val="Arial"/>
          </rPr>
          <t>reciprocal of temperature (Kelvin)</t>
        </r>
      </text>
    </comment>
    <comment ref="L7" authorId="0">
      <text>
        <r>
          <rPr>
            <sz val="9"/>
            <color indexed="81"/>
            <rFont val="Verdana"/>
          </rPr>
          <t>log(water depth)</t>
        </r>
      </text>
    </comment>
    <comment ref="M7" authorId="0">
      <text>
        <r>
          <rPr>
            <b/>
            <sz val="9"/>
            <color indexed="81"/>
            <rFont val="Verdana"/>
          </rPr>
          <t>average daylight hours during observation period</t>
        </r>
      </text>
    </comment>
    <comment ref="N7" authorId="0">
      <text>
        <r>
          <rPr>
            <b/>
            <sz val="9"/>
            <color indexed="81"/>
            <rFont val="Verdana"/>
          </rPr>
          <t>Latitude, absolute value</t>
        </r>
      </text>
    </comment>
    <comment ref="O7" authorId="0">
      <text>
        <r>
          <rPr>
            <b/>
            <sz val="9"/>
            <color indexed="81"/>
            <rFont val="Verdana"/>
          </rPr>
          <t>Euphausia</t>
        </r>
      </text>
    </comment>
    <comment ref="P7" authorId="0">
      <text>
        <r>
          <rPr>
            <b/>
            <sz val="9"/>
            <color indexed="81"/>
            <rFont val="Verdana"/>
          </rPr>
          <t>Nyctiphanes &amp; Thysanopoda</t>
        </r>
      </text>
    </comment>
    <comment ref="Q7" authorId="0">
      <text>
        <r>
          <rPr>
            <b/>
            <sz val="9"/>
            <color indexed="81"/>
            <rFont val="Verdana"/>
          </rPr>
          <t xml:space="preserve">Remaining Genera
</t>
        </r>
      </text>
    </comment>
    <comment ref="W7" authorId="0">
      <text>
        <r>
          <rPr>
            <b/>
            <sz val="9"/>
            <color indexed="81"/>
            <rFont val="Verdana"/>
          </rPr>
          <t>Lake       (0/1)
River      (0/1)
Marine   (0/1)
Subtidal (0/1)</t>
        </r>
      </text>
    </comment>
    <comment ref="X7" authorId="0">
      <text>
        <r>
          <rPr>
            <b/>
            <sz val="9"/>
            <color indexed="81"/>
            <rFont val="Verdana"/>
          </rPr>
          <t>Exploited 
Population (0/1)</t>
        </r>
      </text>
    </comment>
    <comment ref="J9" authorId="0">
      <text>
        <r>
          <rPr>
            <b/>
            <sz val="9"/>
            <color indexed="81"/>
            <rFont val="Arial"/>
          </rPr>
          <t>log of specific respiration rate J/J/d</t>
        </r>
      </text>
    </comment>
  </commentList>
</comments>
</file>

<file path=xl/sharedStrings.xml><?xml version="1.0" encoding="utf-8"?>
<sst xmlns="http://schemas.openxmlformats.org/spreadsheetml/2006/main" count="375" uniqueCount="196">
  <si>
    <t>please cite:</t>
  </si>
  <si>
    <t>References</t>
  </si>
  <si>
    <t>ANN4-2</t>
  </si>
  <si>
    <t>ANN4-3</t>
  </si>
  <si>
    <t>ANN4-4</t>
  </si>
  <si>
    <t>ANN4-5</t>
  </si>
  <si>
    <t xml:space="preserve">from </t>
  </si>
  <si>
    <t>Data Output</t>
  </si>
  <si>
    <t>Do not modify this sheet !!!</t>
  </si>
  <si>
    <t xml:space="preserve">based on </t>
  </si>
  <si>
    <t>TEST</t>
  </si>
  <si>
    <t>Depth</t>
  </si>
  <si>
    <t>Goodness of Fit</t>
  </si>
  <si>
    <t>log(M)</t>
  </si>
  <si>
    <t>b2 =</t>
  </si>
  <si>
    <t>b3 =</t>
  </si>
  <si>
    <t>b4 =</t>
  </si>
  <si>
    <t>b5 =</t>
  </si>
  <si>
    <t>b6 =</t>
  </si>
  <si>
    <t>b7 =</t>
  </si>
  <si>
    <t>b8 =</t>
  </si>
  <si>
    <t>c0 =</t>
  </si>
  <si>
    <t>c1 =</t>
  </si>
  <si>
    <t>c2 =</t>
  </si>
  <si>
    <t>c3 =</t>
  </si>
  <si>
    <t>Taxonomic Information</t>
  </si>
  <si>
    <t>(m)</t>
  </si>
  <si>
    <t>(J)</t>
  </si>
  <si>
    <t>ANN Structure</t>
  </si>
  <si>
    <t>1/T</t>
  </si>
  <si>
    <t>Parametrisation</t>
  </si>
  <si>
    <t xml:space="preserve">H1 = </t>
  </si>
  <si>
    <t xml:space="preserve">H2 = </t>
  </si>
  <si>
    <t>1 or 0</t>
  </si>
  <si>
    <t>ANN4-1</t>
  </si>
  <si>
    <t>ANN Number</t>
  </si>
  <si>
    <r>
      <t xml:space="preserve">• Prepare input data matrix on other sheet and copy </t>
    </r>
    <r>
      <rPr>
        <b/>
        <i/>
        <sz val="12"/>
        <rFont val="Arial"/>
      </rPr>
      <t>as values</t>
    </r>
    <r>
      <rPr>
        <i/>
        <sz val="12"/>
        <rFont val="Arial"/>
      </rPr>
      <t xml:space="preserve"> </t>
    </r>
    <r>
      <rPr>
        <b/>
        <sz val="12"/>
        <rFont val="Arial"/>
        <family val="2"/>
      </rPr>
      <t>-&gt; "Estimate"</t>
    </r>
  </si>
  <si>
    <t>(°C)</t>
  </si>
  <si>
    <t>Data Entry</t>
  </si>
  <si>
    <t>Automatic Conversion</t>
  </si>
  <si>
    <t>H1</t>
  </si>
  <si>
    <t>H2</t>
  </si>
  <si>
    <t>log(D)</t>
  </si>
  <si>
    <t>Parameter Values</t>
  </si>
  <si>
    <t>a0 =</t>
  </si>
  <si>
    <t>a1 =</t>
  </si>
  <si>
    <t>a2 =</t>
  </si>
  <si>
    <t>S.D.</t>
  </si>
  <si>
    <t>95% Confidence Limits</t>
  </si>
  <si>
    <t>(lower)</t>
  </si>
  <si>
    <t>(upper)</t>
  </si>
  <si>
    <t>b0 =</t>
  </si>
  <si>
    <t>b1 =</t>
  </si>
  <si>
    <t>c4 =</t>
  </si>
  <si>
    <t>c5 =</t>
  </si>
  <si>
    <t>c6 =</t>
  </si>
  <si>
    <t>c7 =</t>
  </si>
  <si>
    <t>c8 =</t>
  </si>
  <si>
    <t>Data Input</t>
  </si>
  <si>
    <t>ANN Parameter Values (of 5 different ANNs)</t>
  </si>
  <si>
    <t>Hidden Layer</t>
  </si>
  <si>
    <t>Output Layer</t>
  </si>
  <si>
    <t>by means of</t>
  </si>
  <si>
    <t>Number of Nodes</t>
  </si>
  <si>
    <t>compiled by: Thomas Brey</t>
  </si>
  <si>
    <t>Mean Annual Temperature</t>
  </si>
  <si>
    <t>Water Depth</t>
  </si>
  <si>
    <t>Taxon</t>
  </si>
  <si>
    <t>compiled by:     Thomas Brey</t>
  </si>
  <si>
    <t>Alfred Wegener Institute, P.O. Box 120161, D-27515 Bremerhaven, Germany, email: Thomas.Brey@awi.de</t>
  </si>
  <si>
    <t>See also: The Virtual Handbook http://thomas-brey.de/science/virtualhandbook</t>
  </si>
  <si>
    <t>Body Mass</t>
  </si>
  <si>
    <t>Temp</t>
  </si>
  <si>
    <t>Input Layer</t>
  </si>
  <si>
    <t>Password = ann</t>
  </si>
  <si>
    <t>Example</t>
  </si>
  <si>
    <t>• For body mass conversion to Joule refer to the "Conversion" data bank (Virtual Handbook)</t>
  </si>
  <si>
    <t>Instructions:</t>
  </si>
  <si>
    <t>a Composite Artificial Neural Network (Mean of 5 ANNs)</t>
  </si>
  <si>
    <t>ANN-1</t>
  </si>
  <si>
    <t>ANN-2</t>
  </si>
  <si>
    <t>ANN-3</t>
  </si>
  <si>
    <t>ANN-4</t>
  </si>
  <si>
    <t>ANN-5</t>
  </si>
  <si>
    <t>Exploited</t>
  </si>
  <si>
    <t>where categorial variables are either 1 or -1</t>
  </si>
  <si>
    <t>Mean ANN</t>
  </si>
  <si>
    <t>Mean Body Mass</t>
  </si>
  <si>
    <t>4x Environment</t>
  </si>
  <si>
    <t>Mean</t>
  </si>
  <si>
    <t>Input Error Message</t>
  </si>
  <si>
    <t>This is an example !</t>
  </si>
  <si>
    <t>A Multi-Parameter Artificial Neural Network Model to Estimate Mass Specific Respiration of Euphausiacea</t>
  </si>
  <si>
    <t>Latitude &amp; Daylight Hours</t>
  </si>
  <si>
    <t>2478 Data Sets</t>
  </si>
  <si>
    <t>(50 References)</t>
  </si>
  <si>
    <t>(23 Species)</t>
  </si>
  <si>
    <t>• Use sheet "ESTIMATE" for data input &amp; retrieval of respiration estimates</t>
  </si>
  <si>
    <t>H1,  H2, H3</t>
  </si>
  <si>
    <t>a0 + a1 * H1 + a2 * H2 + a3 * H3</t>
  </si>
  <si>
    <t xml:space="preserve">H3 = </t>
  </si>
  <si>
    <t>DLh</t>
  </si>
  <si>
    <t>abs(LAT)</t>
  </si>
  <si>
    <t>GenusA</t>
  </si>
  <si>
    <t>GenusB</t>
  </si>
  <si>
    <t>GenusC</t>
  </si>
  <si>
    <t>d0 =</t>
  </si>
  <si>
    <t>d1 =</t>
  </si>
  <si>
    <t>d2 =</t>
  </si>
  <si>
    <t>d3 =</t>
  </si>
  <si>
    <t>d4 =</t>
  </si>
  <si>
    <t>d5 =</t>
  </si>
  <si>
    <t>d6 =</t>
  </si>
  <si>
    <t>d7 =</t>
  </si>
  <si>
    <t>d8 =</t>
  </si>
  <si>
    <t>log(RR)</t>
  </si>
  <si>
    <t>R2 = 0.780</t>
  </si>
  <si>
    <t>R^2 Training (N = 1652)</t>
  </si>
  <si>
    <t>R^2 Test (N = 826, unknown to this ANN)</t>
  </si>
  <si>
    <t>a3 =</t>
  </si>
  <si>
    <t>TanH(b0 + b1 *log(M) +b2 * 1/T + b3 * log(D) +  b4 *DLh + b5 * abs(LAT) + b6 * GenusA + b7 * GenusB + b8 * GenusC)</t>
  </si>
  <si>
    <t>TanH(c0 + c1 *log(M) + c2 * 1/T + c3 * log(D) + c4 *DLh + c5 * abs(LAT) + c6 * GenusA + c7 * GenusB + c8 * GenusC)</t>
  </si>
  <si>
    <t>TanH(d0 + d1 *log(M) +d2 * 1/T + d3 *  log(D) +  d4 *DLh + d5 * abs(LAT) + d6 * GenusA + d7 * GenusB + d8 * GenusC)</t>
  </si>
  <si>
    <t>(h)</t>
  </si>
  <si>
    <t>DLH</t>
  </si>
  <si>
    <t>(degree Lat)</t>
  </si>
  <si>
    <t>Euphausia</t>
  </si>
  <si>
    <t>H3</t>
  </si>
  <si>
    <t>IF(ISNUMBER(X82),TANH(0.5*(J$40+J$41*$X82 + J$42*$Y82 + J$43*$Z82 + J$44*$G82 + J$45*$H82 + J$46*$I82 + J$47*$J82 + J$48*$K82)),"-")</t>
  </si>
  <si>
    <t>Mean log(RR)</t>
  </si>
  <si>
    <t>J/J/d</t>
  </si>
  <si>
    <t>Data Output - Composite ANN Model (Mean of 5 different ANN predictions)</t>
  </si>
  <si>
    <r>
      <t>Respiration Rate (</t>
    </r>
    <r>
      <rPr>
        <b/>
        <sz val="10"/>
        <color indexed="10"/>
        <rFont val="Verdana"/>
      </rPr>
      <t>J/J/d</t>
    </r>
    <r>
      <rPr>
        <sz val="10"/>
        <rFont val="Verdana"/>
      </rPr>
      <t>)</t>
    </r>
  </si>
  <si>
    <r>
      <t>Respiration Rate (</t>
    </r>
    <r>
      <rPr>
        <b/>
        <sz val="10"/>
        <color indexed="10"/>
        <rFont val="Symbol"/>
      </rPr>
      <t>m</t>
    </r>
    <r>
      <rPr>
        <b/>
        <sz val="10"/>
        <color indexed="10"/>
        <rFont val="Verdana"/>
      </rPr>
      <t>l/J/d</t>
    </r>
    <r>
      <rPr>
        <sz val="10"/>
        <rFont val="Verdana"/>
      </rPr>
      <t>)</t>
    </r>
  </si>
  <si>
    <r>
      <t>Respiration Rate (</t>
    </r>
    <r>
      <rPr>
        <b/>
        <sz val="10"/>
        <color indexed="10"/>
        <rFont val="Symbol"/>
      </rPr>
      <t>m</t>
    </r>
    <r>
      <rPr>
        <b/>
        <sz val="10"/>
        <color indexed="10"/>
        <rFont val="Verdana"/>
      </rPr>
      <t>mol/J/h</t>
    </r>
    <r>
      <rPr>
        <sz val="10"/>
        <rFont val="Verdana"/>
      </rPr>
      <t>)</t>
    </r>
  </si>
  <si>
    <t>Mean MSR</t>
  </si>
  <si>
    <r>
      <t>m</t>
    </r>
    <r>
      <rPr>
        <b/>
        <sz val="10"/>
        <color indexed="10"/>
        <rFont val="Verdana"/>
      </rPr>
      <t>l/J/d</t>
    </r>
  </si>
  <si>
    <r>
      <t>m</t>
    </r>
    <r>
      <rPr>
        <b/>
        <sz val="10"/>
        <color indexed="10"/>
        <rFont val="Verdana"/>
      </rPr>
      <t>mol/J/h</t>
    </r>
  </si>
  <si>
    <t>ESTIMATE MSR - Instructions &amp; Hints:</t>
  </si>
  <si>
    <t>Prediction of Mass Specific Respiration Rate MSR</t>
  </si>
  <si>
    <t xml:space="preserve">log(MSR) = </t>
  </si>
  <si>
    <t>log(MSR)</t>
  </si>
  <si>
    <t>Nyctiphanes</t>
  </si>
  <si>
    <t>&amp; Thysanopoda</t>
  </si>
  <si>
    <t>Remaining</t>
  </si>
  <si>
    <t>Genera</t>
  </si>
  <si>
    <r>
      <t>Agersted, M. D., T. G. Nielsen, P. Munk, B. Vismann, and K. E. Arendt. 2011. The functional biology and trophic role of krill (</t>
    </r>
    <r>
      <rPr>
        <i/>
        <sz val="12"/>
        <rFont val="Times New Roman"/>
      </rPr>
      <t>Thysanoessa raschii</t>
    </r>
    <r>
      <rPr>
        <sz val="12"/>
        <rFont val="Times New Roman"/>
      </rPr>
      <t>) in a Greenlandic fjord. Marine Biology 158: 1387–1402.</t>
    </r>
  </si>
  <si>
    <r>
      <t xml:space="preserve">Antezana, T. 2002. Adaptive behaviour of </t>
    </r>
    <r>
      <rPr>
        <i/>
        <sz val="12"/>
        <rFont val="Times New Roman"/>
      </rPr>
      <t>Euphausia mucronata</t>
    </r>
    <r>
      <rPr>
        <sz val="12"/>
        <rFont val="Times New Roman"/>
      </rPr>
      <t xml:space="preserve"> in relation to the oxygen minimum layer of the Humboldt Current, pp. 29–40. In J. Färber-Lorda [ed.], Oceanography of the eastern Pacific. CICESE.</t>
    </r>
  </si>
  <si>
    <r>
      <t xml:space="preserve">Atkinson, A., B. Meyer, D. Stübing, W. Hagen, K. Schmidt, and U. Bathmann. 2002. Feeding and energy budgets of Antarctic krill </t>
    </r>
    <r>
      <rPr>
        <i/>
        <sz val="12"/>
        <rFont val="Times New Roman"/>
      </rPr>
      <t>Euphausia superba</t>
    </r>
    <r>
      <rPr>
        <sz val="12"/>
        <rFont val="Times New Roman"/>
      </rPr>
      <t xml:space="preserve"> at the onset of winter-II. Juveniles and adults. Limnology and Oceanography 47: 953–966.</t>
    </r>
  </si>
  <si>
    <t>Båmstedt, U. 1979. Seasonal variation in the respiratory rate and ETS activity of deep-water zooplankton from the Swedish west coast. In E. Naylor and R. G. Hartnoll [eds.], Cyclic Phenomena in marine plants and animals. Pergamon Press.</t>
  </si>
  <si>
    <t>Childress, J. 1975. The respiratory rates of midwater crustaceans as a function of depth of occurrence and relation to the oxygen minimum layer off southern California. Comparative Biochemistry and Physiology Part A: Physiology 50: 787–799.</t>
  </si>
  <si>
    <t>Conover, R. J., and E. Corner. 1968. Respiration and nitrogen excretion by some marine zooplankton in relation to their life cycles. Journal of the Marine Biological Association of the United Kingdom 48: 49–75.</t>
  </si>
  <si>
    <t>Cowles, D. L., J. J. Childress, and M. E. Wells. 1991. Metabolic rates of midwater crustaceans as a function of depth of occurrence off the Hawaiian Islands: Food availability as a selective factor? Marine Biology 110: 75–83.</t>
  </si>
  <si>
    <t>Davenport, J., and E. R. Trueman. 1985. Oxygen uptake and buoyancy in zooplanktonic organisms from the tropical eastern Atlantic. Comparative Biochemistry and Physiology Part A: Physiology 81: 857–863.</t>
  </si>
  <si>
    <t>Donnelly, J., and J. Torres. 1988. Oxygen consumption of midwater fishes and crustaceans from the eastern Gulf of Mexico. Marine Biology 97: 483–494.</t>
  </si>
  <si>
    <r>
      <t xml:space="preserve">Harding, G. C. H. 1977. Surface area of the Euphausiid </t>
    </r>
    <r>
      <rPr>
        <i/>
        <sz val="12"/>
        <rFont val="Times New Roman"/>
      </rPr>
      <t>Thysanöessa raschii</t>
    </r>
    <r>
      <rPr>
        <sz val="12"/>
        <rFont val="Times New Roman"/>
      </rPr>
      <t xml:space="preserve"> and its relation to body length, weight, and respiration. Journal of the Fisheries Board of Canada 34: 225–231.</t>
    </r>
  </si>
  <si>
    <r>
      <t xml:space="preserve">Hirche, H. J. 1983. Excretion and respiration of the Antarctic krill </t>
    </r>
    <r>
      <rPr>
        <i/>
        <sz val="12"/>
        <rFont val="Times New Roman"/>
      </rPr>
      <t>Euphausia superba</t>
    </r>
    <r>
      <rPr>
        <sz val="12"/>
        <rFont val="Times New Roman"/>
      </rPr>
      <t>. Polar Biology 1: 205–209.</t>
    </r>
  </si>
  <si>
    <t>Hirche, H. J. 1984. Temperature and metabolism of plankton–I. Respiration of Antarctic zooplankton at different temperatures with a comparison of Antarctic and Nordic krill. Comparative Biochemistry and Physiology Part A: Physiology 77: 361–368.</t>
  </si>
  <si>
    <t>Ikeda, T. 1974. Nutritional ecology of marine zooplankton. Memoirs of the Faculty of Fisheries Hokkaido University 22: 1–97.</t>
  </si>
  <si>
    <t>Ikeda, T. 1977. The effect of laboratory conditions on the extrapolation of experimental measurements to the ecology of marine zooplankton. IV. Changes in respiration and excretion rates of boreal zooplankton species maintained under fed and starved conditions. Marine Biology 41: 241–252.</t>
  </si>
  <si>
    <t>Ikeda, T. 1981. Metabolic activity of larval stages of Antarctic krill. Antarctic Journal of the United States 16: 161–162.</t>
  </si>
  <si>
    <r>
      <t>Ikeda, T. 1985. Metabolic rate and elemental composition (C and N) of embryos and non- feeding early larval stages of antarctic krill (</t>
    </r>
    <r>
      <rPr>
        <i/>
        <sz val="12"/>
        <rFont val="Times New Roman"/>
      </rPr>
      <t>Euphausia superba</t>
    </r>
    <r>
      <rPr>
        <sz val="12"/>
        <rFont val="Times New Roman"/>
      </rPr>
      <t xml:space="preserve"> Dana). Journal of Experimental Marine Biology and Ecology 90: 119–127.</t>
    </r>
  </si>
  <si>
    <t>Ikeda, T. 1988. Metabolism and chemical composition of crustaceans from the Antarctic mesopelagic zone. Deep-Sea Research 35: 1991–2002.</t>
  </si>
  <si>
    <t>Ikeda, T., and B. Bruce. 1986. Metabolic activity and elemental composition of krill and other zooplankton from Prydz Bay, Antarctica, during early summer (November–December). Marine Biology 92: 545–555.</t>
  </si>
  <si>
    <r>
      <t>Ikeda, T., and R. Kirkwood. 1989. Metabolism and body composition of two Euphausiids (</t>
    </r>
    <r>
      <rPr>
        <i/>
        <sz val="12"/>
        <rFont val="Times New Roman"/>
      </rPr>
      <t>Euphausia superba</t>
    </r>
    <r>
      <rPr>
        <sz val="12"/>
        <rFont val="Times New Roman"/>
      </rPr>
      <t xml:space="preserve"> and </t>
    </r>
    <r>
      <rPr>
        <i/>
        <sz val="12"/>
        <rFont val="Times New Roman"/>
      </rPr>
      <t>E. crystallorophias</t>
    </r>
    <r>
      <rPr>
        <sz val="12"/>
        <rFont val="Times New Roman"/>
      </rPr>
      <t>) collected from under the pack-ice off Enderby Land, Antarctica. Marine Biology 100: 301–308.</t>
    </r>
  </si>
  <si>
    <t>Ikeda, T., and A. D. McKinnon. 2012. Metabolism and chemical composition of zooplankton and hyperbenthos from the Great Barrier Reef waters, North Queensland, Australia. Plankton and Benthos Research 7: 8–19.</t>
  </si>
  <si>
    <t>Ikeda, T., and A. W. Mitchell. 1982. Oxygen uptake, ammonia excretion and phosphate excretion by krill and other Antarctic zooplankton in relation to their body size and chemical composition. Marine Biology 71: 283–298.</t>
  </si>
  <si>
    <t>Ikeda, T., and H. R. Skjoldal. 1989. Metabolism and elemental composition of zooplankton from the Barents Sea during early Arctic summer. Marine Biology 100: 173–183.</t>
  </si>
  <si>
    <t>Ishii, H., M. Omori, M. Maeda, and Y. Watanabe. 1987. Metabolic rates and elemental composition of the Antarctic krill, Euphausia superba Dana. Polar Biology 7: 379–382.</t>
  </si>
  <si>
    <t>Ivleva, I. 1980. The dependence of crustacean respiration rate on body-mass and habitat temperature. Internationale revue der gesamten hydrobiologie 65: 1–47.</t>
  </si>
  <si>
    <r>
      <t xml:space="preserve">Kils, U. 1979. Performance of Antarctic krill </t>
    </r>
    <r>
      <rPr>
        <i/>
        <sz val="12"/>
        <rFont val="Times New Roman"/>
      </rPr>
      <t>Euphausia superba</t>
    </r>
    <r>
      <rPr>
        <sz val="12"/>
        <rFont val="Times New Roman"/>
      </rPr>
      <t>, at different levels of oxygen saturation. Meeresforschung 27: 35–48.</t>
    </r>
  </si>
  <si>
    <r>
      <t xml:space="preserve">Kim, H. S., A. Yamaguchi, and T. Ikeda. 2010. Metabolism and elemental composition of the Euphausiids </t>
    </r>
    <r>
      <rPr>
        <i/>
        <sz val="12"/>
        <rFont val="Times New Roman"/>
      </rPr>
      <t>Euphausia pacifica</t>
    </r>
    <r>
      <rPr>
        <sz val="12"/>
        <rFont val="Times New Roman"/>
      </rPr>
      <t xml:space="preserve"> and </t>
    </r>
    <r>
      <rPr>
        <i/>
        <sz val="12"/>
        <rFont val="Times New Roman"/>
      </rPr>
      <t>Thysanoessa inspinata</t>
    </r>
    <r>
      <rPr>
        <sz val="12"/>
        <rFont val="Times New Roman"/>
      </rPr>
      <t xml:space="preserve"> during the phytoplankton bloom season in the Oyashio region, western subarctic Pacific Ocean. Deep-Sea Research Part II 57: 1733–1741.</t>
    </r>
  </si>
  <si>
    <t>Mayzaud, P. 1973. Respiration and nitrogen excretion of zooplankton. II. Studies of the metabolic characteristics of starved animals. Marine Biology 21: 19–28.</t>
  </si>
  <si>
    <r>
      <t xml:space="preserve">Meyer, B., A. Atkinson, D. Stübing, W. Hagen, and U. Bathmann. 2002. Feeding and energy budgets of Antarctic krill </t>
    </r>
    <r>
      <rPr>
        <i/>
        <sz val="12"/>
        <rFont val="Times New Roman"/>
      </rPr>
      <t>Euphausia superba</t>
    </r>
    <r>
      <rPr>
        <sz val="12"/>
        <rFont val="Times New Roman"/>
      </rPr>
      <t xml:space="preserve"> at the onset of winter in the Lazarev Sea (juveniles, adults furcilia III larvae). Limnology and Oceanography 47: 943–952.</t>
    </r>
  </si>
  <si>
    <r>
      <t xml:space="preserve">Meyer, B., V. Fuentes, C. Guerra, K. Schmidt, A. Atkinson, S. Spahic, B. Cisewski, U. Freier, A. Olariaga, and U. Bathmann. 2009. Physiology, growth and development of larval krill </t>
    </r>
    <r>
      <rPr>
        <i/>
        <sz val="12"/>
        <rFont val="Times New Roman"/>
      </rPr>
      <t>Euphausia superba</t>
    </r>
    <r>
      <rPr>
        <sz val="12"/>
        <rFont val="Times New Roman"/>
      </rPr>
      <t xml:space="preserve"> in autumn and winter in the Lazarev Sea, Antarctica. Limnology and Oceanography 54: 1595–1614.</t>
    </r>
  </si>
  <si>
    <r>
      <t xml:space="preserve">Pape, C., M. Teschke, and B. Meyer. 2008. Melatonin and its possible role in mediating seasonal metabolic changes of Antarctic krill, </t>
    </r>
    <r>
      <rPr>
        <i/>
        <sz val="12"/>
        <rFont val="Times New Roman"/>
      </rPr>
      <t>Euphausia superba</t>
    </r>
    <r>
      <rPr>
        <sz val="12"/>
        <rFont val="Times New Roman"/>
      </rPr>
      <t>. Comparative Biochemistry and Physiology-Part A: Molecular &amp; Integrative Physiology 149: 426–434.</t>
    </r>
  </si>
  <si>
    <t>Paranjape, M. A. 1967. Molting and respiration of Euphausiids. Journal of the Fisheries Board of Canada 24: 1229–1240.</t>
  </si>
  <si>
    <r>
      <t xml:space="preserve">Pearcy, W. G., G. H. Theilacker, and R. Lasker. 1969. Oxygen consumption of </t>
    </r>
    <r>
      <rPr>
        <i/>
        <sz val="12"/>
        <rFont val="Times New Roman"/>
      </rPr>
      <t>Euphausia pacifica</t>
    </r>
    <r>
      <rPr>
        <sz val="12"/>
        <rFont val="Times New Roman"/>
      </rPr>
      <t>: the lack of a diel rhythm or light-dark effect, with a comparison of experimental techniques. Limnology and Oceanography 14: 219–223.</t>
    </r>
  </si>
  <si>
    <r>
      <t xml:space="preserve">Rakusa-Suszczewhki, S., and K. W. Opalinski. 1978. Oxygen consumption in </t>
    </r>
    <r>
      <rPr>
        <i/>
        <sz val="12"/>
        <rFont val="Times New Roman"/>
      </rPr>
      <t>Euphausia superba</t>
    </r>
    <r>
      <rPr>
        <sz val="12"/>
        <rFont val="Times New Roman"/>
      </rPr>
      <t>. Polskie Archiwum hydrobiologii, 25:633–641.</t>
    </r>
  </si>
  <si>
    <r>
      <t xml:space="preserve">Ross, R. 1982. Energetics of </t>
    </r>
    <r>
      <rPr>
        <i/>
        <sz val="12"/>
        <rFont val="Times New Roman"/>
      </rPr>
      <t>Euphausia pacifica</t>
    </r>
    <r>
      <rPr>
        <sz val="12"/>
        <rFont val="Times New Roman"/>
      </rPr>
      <t>. I. Effects of body carbon and nitrogen and temperature on measured and predicted production. Marine Biology 68: 1–13.</t>
    </r>
  </si>
  <si>
    <t>Sameoto, D. D. 1976. Respiration rates, energy budgets, and molting frequencies of three species of Euphausiids found in the Gulf of St. Lawrence. Journal of the Fisheries Board of Canada 33: 2568–2576.</t>
  </si>
  <si>
    <r>
      <t xml:space="preserve">Segawa, S., M. Kato, and M. Murano. 1982. Respiration and ammonia excretion rates of the Antarctic krill, </t>
    </r>
    <r>
      <rPr>
        <i/>
        <sz val="12"/>
        <rFont val="Times New Roman"/>
      </rPr>
      <t>Euphausia superba</t>
    </r>
    <r>
      <rPr>
        <sz val="12"/>
        <rFont val="Times New Roman"/>
      </rPr>
      <t xml:space="preserve"> Dana. Transactions of the Tokyo University of Fisheries 5: 177–187.</t>
    </r>
  </si>
  <si>
    <r>
      <t xml:space="preserve">Small, L., and J. Hebard. 1967. Respiration of a vertically migrating marine crustacean </t>
    </r>
    <r>
      <rPr>
        <i/>
        <sz val="12"/>
        <rFont val="Times New Roman"/>
      </rPr>
      <t>Euphausia pacifica</t>
    </r>
    <r>
      <rPr>
        <sz val="12"/>
        <rFont val="Times New Roman"/>
      </rPr>
      <t xml:space="preserve"> Hansen. Limnology and Oceanography 12: 272–280.</t>
    </r>
  </si>
  <si>
    <r>
      <t xml:space="preserve">Torres, J., and J. Childress. 1983. Relationship of oxygen consumption to swimming speed in </t>
    </r>
    <r>
      <rPr>
        <i/>
        <sz val="12"/>
        <rFont val="Times New Roman"/>
      </rPr>
      <t>Euphausia pacifica</t>
    </r>
    <r>
      <rPr>
        <sz val="12"/>
        <rFont val="Times New Roman"/>
      </rPr>
      <t>. Marine Biology 74: 79–86.</t>
    </r>
  </si>
  <si>
    <t>Torres, J. J., A. V. Aarset, J. Donnelly, T. L. Hopkins, T. M. Lancraft, and D. G. Ainley. 1994. Metabolism of Antarctic micronektonic Crustacea as a function of depth of occurrence and season. Marine Ecology Progress Series 113: 1–15.</t>
  </si>
  <si>
    <t>Tremblay, N., T. Zenteno-Savín, J. Gómez-Gutiérrez, and A. N. Maeda-Martínez. 2011. Migrating to the oxygen minimum layer: Euphausiids, pp. 89–98. In D. Abele, T. Zenteno- Savín, and J. P. Vázquez-Medina [eds.], Oxidative Stress in Aquatic Ecosystems. John Wiley &amp; Sons, Ltd.</t>
  </si>
  <si>
    <t>Vidal, J., and T. E. Whitledge. 1982. Rates of metabolism of planktonic crustaceans as related to body weight and temperature of habitat. Journal of Plankton Research 4: 77–84.</t>
  </si>
  <si>
    <r>
      <t xml:space="preserve">Voss, J. 1982. Respiration von </t>
    </r>
    <r>
      <rPr>
        <i/>
        <sz val="12"/>
        <rFont val="Times New Roman"/>
      </rPr>
      <t>Euphausia superba</t>
    </r>
    <r>
      <rPr>
        <sz val="12"/>
        <rFont val="Times New Roman"/>
      </rPr>
      <t xml:space="preserve"> Dana und </t>
    </r>
    <r>
      <rPr>
        <i/>
        <sz val="12"/>
        <rFont val="Times New Roman"/>
      </rPr>
      <t>Meganyctipanes norvegica</t>
    </r>
    <r>
      <rPr>
        <sz val="12"/>
        <rFont val="Times New Roman"/>
      </rPr>
      <t xml:space="preserve"> (M. Sars) in Abhängigkeit von Größe und Temperatur. Bachelor thesis, Universität Kiel.</t>
    </r>
  </si>
  <si>
    <r>
      <t xml:space="preserve">Werner, T., K. Huenerlage, H. Verheye, and F. Buchholz. 2012. Thermal constraints on the respiration and excretion rates of krill, </t>
    </r>
    <r>
      <rPr>
        <i/>
        <sz val="12"/>
        <rFont val="Times New Roman"/>
      </rPr>
      <t>Euphausia hanseni</t>
    </r>
    <r>
      <rPr>
        <sz val="12"/>
        <rFont val="Times New Roman"/>
      </rPr>
      <t xml:space="preserve"> and </t>
    </r>
    <r>
      <rPr>
        <i/>
        <sz val="12"/>
        <rFont val="Times New Roman"/>
      </rPr>
      <t>Nematoscelis megalops</t>
    </r>
    <r>
      <rPr>
        <sz val="12"/>
        <rFont val="Times New Roman"/>
      </rPr>
      <t>, in the northern Benguela upwelling system off Namibia. African Journal of Marine Science 34: 391–399.</t>
    </r>
  </si>
  <si>
    <t>IF(ISNUMBER(L69),TANH(0.5*(J$30+J$31*$L69 + J$32*$M69 + J$33*$N69 + J$34*$G69 + J$35*$H69 + J$36*$I69 + J$37*$J69 + J$38*$K69)),"-")</t>
  </si>
  <si>
    <t>Password = "ann" for all sheets</t>
  </si>
  <si>
    <t xml:space="preserve">Euphausiid respiration model revamped: latitudinal and seasonal shaping effects </t>
  </si>
  <si>
    <t>Tremblay N, Werner T, Huenerlage K, Buchholz F, Abele D, Meyer B, Brey T, 2014</t>
  </si>
  <si>
    <t>Ecological Modeling 291: 233-241. Doi: 10.1016/j.ecolmodel.2014.07.031</t>
  </si>
  <si>
    <t>on krill respiration rates.</t>
  </si>
  <si>
    <t>compiled by:     Thomas Brey &amp; Nelly Tremblay</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</si>
</sst>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0"/>
    <numFmt numFmtId="165" formatCode="0.0000"/>
    <numFmt numFmtId="166" formatCode="0.000"/>
    <numFmt numFmtId="167" formatCode="0.00000000"/>
    <numFmt numFmtId="168" formatCode="0.0"/>
    <numFmt numFmtId="169" formatCode="0.0000E+00"/>
  </numFmts>
  <fonts count="37" x14ac:knownFonts="1">
    <font>
      <sz val="10"/>
      <name val="Verdana"/>
    </font>
    <font>
      <b/>
      <sz val="10"/>
      <name val="Verdana"/>
    </font>
    <font>
      <sz val="10"/>
      <name val="Verdana"/>
    </font>
    <font>
      <b/>
      <sz val="11"/>
      <name val="Arial"/>
    </font>
    <font>
      <sz val="8"/>
      <name val="Verdana"/>
    </font>
    <font>
      <b/>
      <sz val="12"/>
      <name val="Arial"/>
      <family val="2"/>
    </font>
    <font>
      <sz val="9"/>
      <color indexed="81"/>
      <name val="Arial"/>
    </font>
    <font>
      <sz val="9"/>
      <color indexed="81"/>
      <name val="Verdana"/>
    </font>
    <font>
      <b/>
      <sz val="12"/>
      <color indexed="10"/>
      <name val="Verdana"/>
    </font>
    <font>
      <b/>
      <sz val="18"/>
      <name val="Geneva"/>
    </font>
    <font>
      <b/>
      <sz val="9"/>
      <name val="Geneva"/>
    </font>
    <font>
      <sz val="9"/>
      <name val="Geneva"/>
    </font>
    <font>
      <b/>
      <sz val="12"/>
      <name val="Geneva"/>
    </font>
    <font>
      <sz val="10"/>
      <name val="Times"/>
    </font>
    <font>
      <sz val="10"/>
      <name val="Geneva"/>
    </font>
    <font>
      <b/>
      <sz val="10"/>
      <name val="Geneva"/>
    </font>
    <font>
      <b/>
      <sz val="10"/>
      <name val="Times"/>
    </font>
    <font>
      <b/>
      <sz val="14"/>
      <color indexed="16"/>
      <name val="Arial"/>
    </font>
    <font>
      <b/>
      <sz val="10"/>
      <color indexed="16"/>
      <name val="Verdana"/>
    </font>
    <font>
      <b/>
      <sz val="10"/>
      <color indexed="18"/>
      <name val="Verdana"/>
    </font>
    <font>
      <b/>
      <shadow/>
      <sz val="14"/>
      <color indexed="16"/>
      <name val="Arial"/>
    </font>
    <font>
      <sz val="11"/>
      <name val="Arial"/>
    </font>
    <font>
      <sz val="10"/>
      <color indexed="12"/>
      <name val="Verdana"/>
    </font>
    <font>
      <i/>
      <sz val="12"/>
      <name val="Arial"/>
    </font>
    <font>
      <b/>
      <i/>
      <sz val="12"/>
      <name val="Arial"/>
    </font>
    <font>
      <b/>
      <sz val="9"/>
      <color indexed="81"/>
      <name val="Verdana"/>
    </font>
    <font>
      <b/>
      <sz val="9"/>
      <color indexed="81"/>
      <name val="Arial"/>
    </font>
    <font>
      <b/>
      <sz val="10"/>
      <color rgb="FFFF0000"/>
      <name val="Verdana"/>
    </font>
    <font>
      <sz val="9"/>
      <color theme="1"/>
      <name val="Geneva"/>
    </font>
    <font>
      <sz val="10"/>
      <color rgb="FFFF0000"/>
      <name val="Verdana"/>
    </font>
    <font>
      <b/>
      <sz val="10"/>
      <color rgb="FF000090"/>
      <name val="Verdana"/>
    </font>
    <font>
      <u/>
      <sz val="10"/>
      <color theme="10"/>
      <name val="Verdana"/>
    </font>
    <font>
      <u/>
      <sz val="10"/>
      <color theme="11"/>
      <name val="Verdana"/>
    </font>
    <font>
      <b/>
      <sz val="10"/>
      <color indexed="10"/>
      <name val="Verdana"/>
    </font>
    <font>
      <b/>
      <sz val="10"/>
      <color indexed="10"/>
      <name val="Symbol"/>
    </font>
    <font>
      <sz val="12"/>
      <name val="Times New Roman"/>
    </font>
    <font>
      <i/>
      <sz val="12"/>
      <name val="Times New Roman"/>
    </font>
  </fonts>
  <fills count="1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7"/>
        <bgColor indexed="64"/>
      </patternFill>
    </fill>
    <fill>
      <patternFill patternType="solid">
        <fgColor indexed="41"/>
        <bgColor indexed="64"/>
      </patternFill>
    </fill>
    <fill>
      <patternFill patternType="solid">
        <fgColor indexed="34"/>
        <bgColor indexed="64"/>
      </patternFill>
    </fill>
    <fill>
      <patternFill patternType="solid">
        <fgColor rgb="FFFFFFFF"/>
        <bgColor rgb="FF000000"/>
      </patternFill>
    </fill>
    <fill>
      <patternFill patternType="solid">
        <fgColor theme="0" tint="-0.249977111117893"/>
        <bgColor indexed="64"/>
      </patternFill>
    </fill>
    <fill>
      <patternFill patternType="solid">
        <fgColor theme="0"/>
        <bgColor indexed="64"/>
      </patternFill>
    </fill>
    <fill>
      <patternFill patternType="solid">
        <fgColor rgb="FFFFB9C3"/>
        <bgColor indexed="64"/>
      </patternFill>
    </fill>
    <fill>
      <patternFill patternType="solid">
        <fgColor indexed="22"/>
        <bgColor indexed="43"/>
      </patternFill>
    </fill>
    <fill>
      <patternFill patternType="solid">
        <fgColor indexed="43"/>
        <bgColor indexed="64"/>
      </patternFill>
    </fill>
    <fill>
      <patternFill patternType="solid">
        <fgColor indexed="43"/>
        <bgColor indexed="43"/>
      </patternFill>
    </fill>
    <fill>
      <patternFill patternType="solid">
        <fgColor theme="9" tint="0.59999389629810485"/>
        <bgColor indexed="64"/>
      </patternFill>
    </fill>
  </fills>
  <borders count="57">
    <border>
      <left/>
      <right/>
      <top/>
      <bottom/>
      <diagonal/>
    </border>
    <border>
      <left style="thin">
        <color auto="1"/>
      </left>
      <right/>
      <top style="thin">
        <color auto="1"/>
      </top>
      <bottom/>
      <diagonal/>
    </border>
    <border>
      <left/>
      <right/>
      <top/>
      <bottom style="thin">
        <color auto="1"/>
      </bottom>
      <diagonal/>
    </border>
    <border>
      <left style="thin">
        <color auto="1"/>
      </left>
      <right/>
      <top/>
      <bottom/>
      <diagonal/>
    </border>
    <border>
      <left/>
      <right/>
      <top style="thin">
        <color auto="1"/>
      </top>
      <bottom/>
      <diagonal/>
    </border>
    <border>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medium">
        <color auto="1"/>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style="medium">
        <color auto="1"/>
      </top>
      <bottom/>
      <diagonal/>
    </border>
    <border>
      <left/>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right style="hair">
        <color auto="1"/>
      </right>
      <top style="hair">
        <color auto="1"/>
      </top>
      <bottom style="hair">
        <color auto="1"/>
      </bottom>
      <diagonal/>
    </border>
    <border>
      <left/>
      <right style="hair">
        <color auto="1"/>
      </right>
      <top style="thin">
        <color auto="1"/>
      </top>
      <bottom/>
      <diagonal/>
    </border>
    <border>
      <left style="thin">
        <color auto="1"/>
      </left>
      <right style="hair">
        <color auto="1"/>
      </right>
      <top style="thin">
        <color auto="1"/>
      </top>
      <bottom/>
      <diagonal/>
    </border>
    <border>
      <left style="thin">
        <color auto="1"/>
      </left>
      <right style="hair">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medium">
        <color indexed="10"/>
      </left>
      <right/>
      <top style="medium">
        <color indexed="10"/>
      </top>
      <bottom/>
      <diagonal/>
    </border>
    <border>
      <left/>
      <right/>
      <top style="medium">
        <color indexed="10"/>
      </top>
      <bottom/>
      <diagonal/>
    </border>
    <border>
      <left style="medium">
        <color indexed="10"/>
      </left>
      <right/>
      <top/>
      <bottom/>
      <diagonal/>
    </border>
    <border>
      <left/>
      <right/>
      <top/>
      <bottom style="medium">
        <color indexed="10"/>
      </bottom>
      <diagonal/>
    </border>
    <border>
      <left style="thick">
        <color indexed="48"/>
      </left>
      <right/>
      <top style="thick">
        <color indexed="48"/>
      </top>
      <bottom/>
      <diagonal/>
    </border>
    <border>
      <left/>
      <right/>
      <top style="thick">
        <color indexed="48"/>
      </top>
      <bottom/>
      <diagonal/>
    </border>
    <border>
      <left/>
      <right style="thick">
        <color indexed="48"/>
      </right>
      <top style="thick">
        <color indexed="48"/>
      </top>
      <bottom/>
      <diagonal/>
    </border>
    <border>
      <left style="thick">
        <color indexed="48"/>
      </left>
      <right/>
      <top/>
      <bottom/>
      <diagonal/>
    </border>
    <border>
      <left/>
      <right style="thick">
        <color indexed="48"/>
      </right>
      <top/>
      <bottom/>
      <diagonal/>
    </border>
    <border>
      <left style="thick">
        <color indexed="48"/>
      </left>
      <right/>
      <top/>
      <bottom style="thick">
        <color indexed="48"/>
      </bottom>
      <diagonal/>
    </border>
    <border>
      <left/>
      <right/>
      <top/>
      <bottom style="thick">
        <color indexed="48"/>
      </bottom>
      <diagonal/>
    </border>
    <border>
      <left/>
      <right style="thick">
        <color indexed="48"/>
      </right>
      <top/>
      <bottom style="thick">
        <color indexed="48"/>
      </bottom>
      <diagonal/>
    </border>
    <border>
      <left style="hair">
        <color auto="1"/>
      </left>
      <right style="hair">
        <color auto="1"/>
      </right>
      <top style="hair">
        <color auto="1"/>
      </top>
      <bottom style="hair">
        <color auto="1"/>
      </bottom>
      <diagonal/>
    </border>
    <border>
      <left style="thick">
        <color indexed="10"/>
      </left>
      <right/>
      <top style="thick">
        <color indexed="10"/>
      </top>
      <bottom/>
      <diagonal/>
    </border>
    <border>
      <left/>
      <right/>
      <top style="thick">
        <color indexed="10"/>
      </top>
      <bottom/>
      <diagonal/>
    </border>
    <border>
      <left/>
      <right style="medium">
        <color indexed="10"/>
      </right>
      <top style="medium">
        <color indexed="10"/>
      </top>
      <bottom/>
      <diagonal/>
    </border>
    <border>
      <left/>
      <right style="medium">
        <color indexed="10"/>
      </right>
      <top/>
      <bottom/>
      <diagonal/>
    </border>
    <border>
      <left style="medium">
        <color indexed="10"/>
      </left>
      <right/>
      <top/>
      <bottom style="medium">
        <color indexed="10"/>
      </bottom>
      <diagonal/>
    </border>
    <border>
      <left/>
      <right style="medium">
        <color indexed="10"/>
      </right>
      <top/>
      <bottom style="medium">
        <color indexed="10"/>
      </bottom>
      <diagonal/>
    </border>
    <border>
      <left/>
      <right style="thick">
        <color indexed="10"/>
      </right>
      <top style="thick">
        <color indexed="10"/>
      </top>
      <bottom/>
      <diagonal/>
    </border>
    <border>
      <left style="thick">
        <color indexed="10"/>
      </left>
      <right/>
      <top/>
      <bottom/>
      <diagonal/>
    </border>
    <border>
      <left/>
      <right style="thick">
        <color indexed="10"/>
      </right>
      <top/>
      <bottom/>
      <diagonal/>
    </border>
    <border>
      <left style="thick">
        <color indexed="10"/>
      </left>
      <right/>
      <top/>
      <bottom style="thick">
        <color indexed="10"/>
      </bottom>
      <diagonal/>
    </border>
    <border>
      <left/>
      <right/>
      <top/>
      <bottom style="thick">
        <color indexed="10"/>
      </bottom>
      <diagonal/>
    </border>
    <border>
      <left/>
      <right style="thick">
        <color indexed="10"/>
      </right>
      <top/>
      <bottom style="thick">
        <color indexed="10"/>
      </bottom>
      <diagonal/>
    </border>
    <border>
      <left/>
      <right style="thin">
        <color auto="1"/>
      </right>
      <top style="hair">
        <color auto="1"/>
      </top>
      <bottom style="hair">
        <color auto="1"/>
      </bottom>
      <diagonal/>
    </border>
    <border>
      <left style="thin">
        <color auto="1"/>
      </left>
      <right style="hair">
        <color auto="1"/>
      </right>
      <top style="hair">
        <color auto="1"/>
      </top>
      <bottom/>
      <diagonal/>
    </border>
    <border>
      <left/>
      <right style="hair">
        <color auto="1"/>
      </right>
      <top style="hair">
        <color auto="1"/>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hair">
        <color auto="1"/>
      </right>
      <top/>
      <bottom/>
      <diagonal/>
    </border>
    <border>
      <left/>
      <right style="hair">
        <color auto="1"/>
      </right>
      <top/>
      <bottom/>
      <diagonal/>
    </border>
  </borders>
  <cellStyleXfs count="301">
    <xf numFmtId="0" fontId="0" fillId="0" borderId="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cellStyleXfs>
  <cellXfs count="309">
    <xf numFmtId="0" fontId="0" fillId="0" borderId="0" xfId="0"/>
    <xf numFmtId="0" fontId="3" fillId="2" borderId="1" xfId="0" applyFont="1" applyFill="1" applyBorder="1"/>
    <xf numFmtId="0" fontId="5" fillId="2" borderId="0" xfId="0" applyFont="1" applyFill="1" applyBorder="1"/>
    <xf numFmtId="0" fontId="0" fillId="2" borderId="0" xfId="0" applyFill="1" applyBorder="1"/>
    <xf numFmtId="164" fontId="0" fillId="2" borderId="0" xfId="0" applyNumberFormat="1" applyFill="1" applyBorder="1" applyAlignment="1">
      <alignment horizontal="center"/>
    </xf>
    <xf numFmtId="164" fontId="0" fillId="2" borderId="0" xfId="0" applyNumberFormat="1" applyFill="1" applyBorder="1"/>
    <xf numFmtId="0" fontId="0" fillId="2" borderId="2" xfId="0" applyFill="1" applyBorder="1"/>
    <xf numFmtId="0" fontId="0" fillId="2" borderId="3" xfId="0" applyFill="1" applyBorder="1"/>
    <xf numFmtId="0" fontId="0" fillId="0" borderId="0" xfId="0" applyAlignment="1">
      <alignment horizontal="left"/>
    </xf>
    <xf numFmtId="165" fontId="0" fillId="2" borderId="0" xfId="0" applyNumberFormat="1" applyFill="1" applyBorder="1" applyAlignment="1">
      <alignment horizontal="center"/>
    </xf>
    <xf numFmtId="165" fontId="0" fillId="2" borderId="0" xfId="0" applyNumberFormat="1" applyFill="1" applyBorder="1"/>
    <xf numFmtId="165" fontId="0" fillId="2" borderId="0" xfId="0" applyNumberFormat="1" applyFill="1" applyBorder="1" applyAlignment="1">
      <alignment horizontal="right"/>
    </xf>
    <xf numFmtId="165" fontId="0" fillId="2" borderId="2" xfId="0" applyNumberFormat="1" applyFill="1" applyBorder="1"/>
    <xf numFmtId="165" fontId="0" fillId="0" borderId="0" xfId="0" applyNumberFormat="1"/>
    <xf numFmtId="0" fontId="0" fillId="0" borderId="0" xfId="0" applyFill="1"/>
    <xf numFmtId="0" fontId="0" fillId="3" borderId="0" xfId="0" applyFill="1"/>
    <xf numFmtId="164" fontId="0" fillId="0" borderId="0" xfId="0" applyNumberFormat="1" applyFill="1" applyBorder="1" applyAlignment="1">
      <alignment horizontal="center"/>
    </xf>
    <xf numFmtId="0" fontId="0" fillId="0" borderId="0" xfId="0" applyAlignment="1">
      <alignment horizontal="center"/>
    </xf>
    <xf numFmtId="0" fontId="5" fillId="0" borderId="0" xfId="0" applyFont="1" applyAlignment="1">
      <alignment horizontal="left"/>
    </xf>
    <xf numFmtId="0" fontId="0" fillId="2" borderId="2" xfId="0" applyFill="1" applyBorder="1" applyAlignment="1">
      <alignment horizontal="center"/>
    </xf>
    <xf numFmtId="0" fontId="0" fillId="2" borderId="5" xfId="0" applyFill="1" applyBorder="1" applyAlignment="1">
      <alignment horizontal="center"/>
    </xf>
    <xf numFmtId="165" fontId="0" fillId="3" borderId="0" xfId="0" applyNumberFormat="1" applyFill="1"/>
    <xf numFmtId="0" fontId="1" fillId="0" borderId="0" xfId="0" applyFont="1" applyAlignment="1">
      <alignment horizontal="center"/>
    </xf>
    <xf numFmtId="0" fontId="5" fillId="0" borderId="0" xfId="0" applyFont="1" applyAlignment="1">
      <alignment horizontal="center"/>
    </xf>
    <xf numFmtId="0" fontId="0" fillId="2" borderId="1" xfId="0" applyFill="1" applyBorder="1"/>
    <xf numFmtId="0" fontId="0" fillId="0" borderId="4" xfId="0" applyBorder="1"/>
    <xf numFmtId="165" fontId="0" fillId="0" borderId="4" xfId="0" applyNumberFormat="1" applyBorder="1" applyAlignment="1">
      <alignment horizontal="center"/>
    </xf>
    <xf numFmtId="0" fontId="0" fillId="0" borderId="6" xfId="0" applyBorder="1"/>
    <xf numFmtId="0" fontId="0" fillId="0" borderId="0" xfId="0" applyBorder="1"/>
    <xf numFmtId="165" fontId="0" fillId="0" borderId="0" xfId="0" applyNumberFormat="1" applyBorder="1" applyAlignment="1">
      <alignment horizontal="center"/>
    </xf>
    <xf numFmtId="0" fontId="0" fillId="0" borderId="7" xfId="0" applyBorder="1"/>
    <xf numFmtId="166" fontId="0" fillId="0" borderId="0" xfId="0" applyNumberFormat="1" applyBorder="1" applyAlignment="1">
      <alignment horizontal="center"/>
    </xf>
    <xf numFmtId="0" fontId="0" fillId="0" borderId="3" xfId="0" applyBorder="1"/>
    <xf numFmtId="165" fontId="0" fillId="0" borderId="0" xfId="0" applyNumberFormat="1" applyBorder="1"/>
    <xf numFmtId="164" fontId="0" fillId="0" borderId="0" xfId="0" applyNumberFormat="1" applyBorder="1"/>
    <xf numFmtId="0" fontId="0" fillId="0" borderId="2" xfId="0" applyBorder="1"/>
    <xf numFmtId="165" fontId="0" fillId="0" borderId="2" xfId="0" applyNumberFormat="1" applyBorder="1"/>
    <xf numFmtId="0" fontId="0" fillId="0" borderId="5" xfId="0" applyBorder="1"/>
    <xf numFmtId="168" fontId="0" fillId="3" borderId="0" xfId="0" applyNumberFormat="1" applyFill="1"/>
    <xf numFmtId="165" fontId="0" fillId="0" borderId="4" xfId="0" applyNumberFormat="1" applyBorder="1"/>
    <xf numFmtId="0" fontId="0" fillId="0" borderId="3" xfId="0" applyFill="1" applyBorder="1" applyAlignment="1">
      <alignment horizontal="center"/>
    </xf>
    <xf numFmtId="0" fontId="0" fillId="0" borderId="0" xfId="0" applyFill="1" applyBorder="1" applyAlignment="1">
      <alignment horizontal="center"/>
    </xf>
    <xf numFmtId="0" fontId="0" fillId="0" borderId="0" xfId="0" applyBorder="1" applyAlignment="1">
      <alignment horizontal="center"/>
    </xf>
    <xf numFmtId="164" fontId="0" fillId="0" borderId="3" xfId="0" applyNumberFormat="1" applyFill="1" applyBorder="1" applyAlignment="1">
      <alignment horizontal="center"/>
    </xf>
    <xf numFmtId="0" fontId="0" fillId="0" borderId="8" xfId="0" applyFill="1" applyBorder="1" applyAlignment="1">
      <alignment horizontal="center"/>
    </xf>
    <xf numFmtId="0" fontId="0" fillId="0" borderId="2" xfId="0" applyFill="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2" borderId="8" xfId="0" applyFill="1" applyBorder="1" applyAlignment="1">
      <alignment horizontal="center"/>
    </xf>
    <xf numFmtId="0" fontId="0" fillId="0" borderId="1" xfId="0" applyBorder="1"/>
    <xf numFmtId="0" fontId="0" fillId="0" borderId="8" xfId="0" applyBorder="1" applyAlignment="1">
      <alignment horizontal="center"/>
    </xf>
    <xf numFmtId="0" fontId="0" fillId="2" borderId="4" xfId="0" applyFill="1" applyBorder="1"/>
    <xf numFmtId="0" fontId="0" fillId="2" borderId="6" xfId="0" applyFill="1" applyBorder="1"/>
    <xf numFmtId="0" fontId="0" fillId="2" borderId="7" xfId="0" applyFill="1" applyBorder="1"/>
    <xf numFmtId="166" fontId="0" fillId="2" borderId="0" xfId="0" applyNumberFormat="1" applyFill="1" applyBorder="1" applyAlignment="1">
      <alignment horizontal="center"/>
    </xf>
    <xf numFmtId="0" fontId="8" fillId="0" borderId="0" xfId="0" applyFont="1"/>
    <xf numFmtId="165" fontId="0" fillId="2" borderId="4" xfId="0" applyNumberFormat="1" applyFill="1" applyBorder="1" applyAlignment="1">
      <alignment horizontal="center"/>
    </xf>
    <xf numFmtId="0" fontId="0" fillId="2" borderId="5" xfId="0" applyFill="1" applyBorder="1"/>
    <xf numFmtId="0" fontId="0" fillId="2" borderId="0" xfId="0" applyFill="1"/>
    <xf numFmtId="165" fontId="0" fillId="2" borderId="0" xfId="0" applyNumberFormat="1" applyFill="1"/>
    <xf numFmtId="0" fontId="0" fillId="2" borderId="0" xfId="0" applyFill="1" applyAlignment="1">
      <alignment horizontal="left"/>
    </xf>
    <xf numFmtId="0" fontId="5" fillId="2" borderId="0" xfId="0" applyFont="1" applyFill="1" applyAlignment="1">
      <alignment horizontal="left"/>
    </xf>
    <xf numFmtId="0" fontId="5" fillId="2" borderId="0" xfId="0" applyFont="1" applyFill="1"/>
    <xf numFmtId="1" fontId="10" fillId="0" borderId="9" xfId="0" applyNumberFormat="1" applyFont="1" applyBorder="1" applyAlignment="1">
      <alignment horizontal="center"/>
    </xf>
    <xf numFmtId="0" fontId="0" fillId="4" borderId="0" xfId="0" applyFill="1"/>
    <xf numFmtId="0" fontId="12" fillId="4" borderId="0" xfId="0" applyFont="1" applyFill="1"/>
    <xf numFmtId="0" fontId="13" fillId="4" borderId="0" xfId="0" applyFont="1" applyFill="1" applyBorder="1" applyProtection="1"/>
    <xf numFmtId="0" fontId="0" fillId="4" borderId="0" xfId="0" applyFill="1" applyBorder="1"/>
    <xf numFmtId="0" fontId="0" fillId="4" borderId="0" xfId="0" applyFill="1" applyBorder="1" applyProtection="1"/>
    <xf numFmtId="0" fontId="0" fillId="4" borderId="0" xfId="0" applyFill="1" applyProtection="1"/>
    <xf numFmtId="0" fontId="14" fillId="4" borderId="0" xfId="0" applyFont="1" applyFill="1" applyAlignment="1" applyProtection="1">
      <alignment horizontal="center"/>
    </xf>
    <xf numFmtId="166" fontId="0" fillId="4" borderId="0" xfId="0" applyNumberFormat="1" applyFill="1" applyProtection="1"/>
    <xf numFmtId="0" fontId="14" fillId="4" borderId="0" xfId="0" applyFont="1" applyFill="1"/>
    <xf numFmtId="0" fontId="15" fillId="4" borderId="0" xfId="0" applyFont="1" applyFill="1"/>
    <xf numFmtId="0" fontId="16" fillId="4" borderId="0" xfId="0" applyFont="1" applyFill="1" applyBorder="1" applyAlignment="1" applyProtection="1">
      <alignment horizontal="left"/>
    </xf>
    <xf numFmtId="0" fontId="14" fillId="4" borderId="0" xfId="0" applyFont="1" applyFill="1" applyBorder="1"/>
    <xf numFmtId="0" fontId="14" fillId="4" borderId="0" xfId="0" applyFont="1" applyFill="1" applyBorder="1" applyProtection="1"/>
    <xf numFmtId="0" fontId="14" fillId="4" borderId="0" xfId="0" applyFont="1" applyFill="1" applyProtection="1"/>
    <xf numFmtId="166" fontId="14" fillId="4" borderId="0" xfId="0" applyNumberFormat="1" applyFont="1" applyFill="1" applyProtection="1"/>
    <xf numFmtId="0" fontId="14" fillId="0" borderId="0" xfId="0" applyFont="1"/>
    <xf numFmtId="0" fontId="15" fillId="4" borderId="0" xfId="0" applyFont="1" applyFill="1" applyBorder="1"/>
    <xf numFmtId="0" fontId="16" fillId="4" borderId="0" xfId="0" applyFont="1" applyFill="1" applyBorder="1" applyAlignment="1" applyProtection="1">
      <alignment horizontal="right"/>
    </xf>
    <xf numFmtId="0" fontId="13" fillId="4" borderId="0" xfId="0" applyFont="1" applyFill="1" applyBorder="1" applyAlignment="1" applyProtection="1">
      <alignment horizontal="right"/>
    </xf>
    <xf numFmtId="0" fontId="14" fillId="4" borderId="0" xfId="0" applyFont="1" applyFill="1" applyBorder="1" applyAlignment="1" applyProtection="1">
      <alignment horizontal="center"/>
    </xf>
    <xf numFmtId="166" fontId="14" fillId="4" borderId="0" xfId="0" applyNumberFormat="1" applyFont="1" applyFill="1" applyBorder="1" applyProtection="1"/>
    <xf numFmtId="0" fontId="14" fillId="0" borderId="0" xfId="0" applyFont="1" applyBorder="1"/>
    <xf numFmtId="0" fontId="13" fillId="4" borderId="0" xfId="0" applyFont="1" applyFill="1"/>
    <xf numFmtId="0" fontId="14" fillId="4" borderId="0" xfId="0" applyFont="1" applyFill="1" applyAlignment="1">
      <alignment horizontal="center"/>
    </xf>
    <xf numFmtId="166" fontId="14" fillId="4" borderId="0" xfId="0" applyNumberFormat="1" applyFont="1" applyFill="1"/>
    <xf numFmtId="0" fontId="16" fillId="4" borderId="0" xfId="0" applyFont="1" applyFill="1" applyAlignment="1">
      <alignment horizontal="left"/>
    </xf>
    <xf numFmtId="0" fontId="14" fillId="4" borderId="9" xfId="0" applyFont="1" applyFill="1" applyBorder="1"/>
    <xf numFmtId="0" fontId="13" fillId="4" borderId="9" xfId="0" applyFont="1" applyFill="1" applyBorder="1"/>
    <xf numFmtId="0" fontId="13" fillId="4" borderId="9" xfId="0" applyFont="1" applyFill="1" applyBorder="1" applyAlignment="1">
      <alignment horizontal="center"/>
    </xf>
    <xf numFmtId="0" fontId="14" fillId="4" borderId="9" xfId="0" applyFont="1" applyFill="1" applyBorder="1" applyAlignment="1">
      <alignment horizontal="center"/>
    </xf>
    <xf numFmtId="166" fontId="14" fillId="4" borderId="9" xfId="0" applyNumberFormat="1" applyFont="1" applyFill="1" applyBorder="1"/>
    <xf numFmtId="0" fontId="9" fillId="4" borderId="9" xfId="0" applyFont="1" applyFill="1" applyBorder="1"/>
    <xf numFmtId="0" fontId="0" fillId="4" borderId="9" xfId="0" applyFill="1" applyBorder="1"/>
    <xf numFmtId="0" fontId="13" fillId="4" borderId="9" xfId="0" applyFont="1" applyFill="1" applyBorder="1" applyProtection="1"/>
    <xf numFmtId="0" fontId="13" fillId="4" borderId="9" xfId="0" applyFont="1" applyFill="1" applyBorder="1" applyAlignment="1" applyProtection="1">
      <alignment horizontal="center"/>
    </xf>
    <xf numFmtId="0" fontId="0" fillId="4" borderId="9" xfId="0" applyFill="1" applyBorder="1" applyProtection="1"/>
    <xf numFmtId="0" fontId="14" fillId="4" borderId="9" xfId="0" applyFont="1" applyFill="1" applyBorder="1" applyAlignment="1" applyProtection="1">
      <alignment horizontal="center"/>
    </xf>
    <xf numFmtId="166" fontId="0" fillId="4" borderId="9" xfId="0" applyNumberFormat="1" applyFill="1" applyBorder="1" applyProtection="1"/>
    <xf numFmtId="0" fontId="0" fillId="0" borderId="9" xfId="0" applyBorder="1"/>
    <xf numFmtId="0" fontId="0" fillId="2" borderId="0" xfId="0" applyFill="1" applyBorder="1" applyAlignment="1">
      <alignment horizontal="right"/>
    </xf>
    <xf numFmtId="0" fontId="5" fillId="2" borderId="10" xfId="0" applyFont="1" applyFill="1" applyBorder="1"/>
    <xf numFmtId="0" fontId="0" fillId="2" borderId="10" xfId="0" applyFill="1" applyBorder="1" applyAlignment="1">
      <alignment horizontal="center"/>
    </xf>
    <xf numFmtId="165" fontId="0" fillId="2" borderId="10" xfId="0" applyNumberFormat="1" applyFill="1" applyBorder="1"/>
    <xf numFmtId="164" fontId="0" fillId="2" borderId="10" xfId="0" applyNumberFormat="1" applyFill="1" applyBorder="1"/>
    <xf numFmtId="0" fontId="5" fillId="2" borderId="11" xfId="0" applyFont="1" applyFill="1" applyBorder="1" applyAlignment="1">
      <alignment horizontal="right"/>
    </xf>
    <xf numFmtId="0" fontId="5" fillId="2" borderId="12" xfId="0" applyFont="1" applyFill="1" applyBorder="1" applyAlignment="1">
      <alignment horizontal="right"/>
    </xf>
    <xf numFmtId="0" fontId="5" fillId="2" borderId="9" xfId="0" applyFont="1" applyFill="1" applyBorder="1"/>
    <xf numFmtId="0" fontId="0" fillId="2" borderId="9" xfId="0" applyFill="1" applyBorder="1"/>
    <xf numFmtId="165" fontId="0" fillId="2" borderId="9" xfId="0" applyNumberFormat="1" applyFill="1" applyBorder="1"/>
    <xf numFmtId="164" fontId="0" fillId="2" borderId="9" xfId="0" applyNumberFormat="1" applyFill="1" applyBorder="1"/>
    <xf numFmtId="0" fontId="5" fillId="2" borderId="13" xfId="0" applyFont="1" applyFill="1" applyBorder="1"/>
    <xf numFmtId="0" fontId="5" fillId="2" borderId="1" xfId="0" applyFont="1" applyFill="1" applyBorder="1"/>
    <xf numFmtId="0" fontId="17" fillId="5" borderId="14" xfId="0" applyFont="1" applyFill="1" applyBorder="1" applyAlignment="1">
      <alignment horizontal="left" vertical="center"/>
    </xf>
    <xf numFmtId="0" fontId="0" fillId="5" borderId="14" xfId="0" applyFill="1" applyBorder="1"/>
    <xf numFmtId="165" fontId="0" fillId="5" borderId="14" xfId="0" applyNumberFormat="1" applyFill="1" applyBorder="1"/>
    <xf numFmtId="0" fontId="17" fillId="2" borderId="0" xfId="0" applyFont="1" applyFill="1" applyBorder="1" applyAlignment="1">
      <alignment horizontal="left" vertical="center"/>
    </xf>
    <xf numFmtId="0" fontId="14" fillId="0" borderId="0" xfId="0" applyFont="1" applyFill="1" applyBorder="1"/>
    <xf numFmtId="0" fontId="13" fillId="0" borderId="0" xfId="0" applyFont="1" applyFill="1" applyBorder="1"/>
    <xf numFmtId="0" fontId="13" fillId="0" borderId="0" xfId="0" applyFont="1" applyFill="1" applyBorder="1" applyAlignment="1">
      <alignment horizontal="center"/>
    </xf>
    <xf numFmtId="0" fontId="14" fillId="0" borderId="0" xfId="0" applyFont="1" applyFill="1" applyBorder="1" applyAlignment="1">
      <alignment horizontal="center"/>
    </xf>
    <xf numFmtId="166" fontId="14" fillId="0" borderId="0" xfId="0" applyNumberFormat="1" applyFont="1" applyFill="1" applyBorder="1"/>
    <xf numFmtId="0" fontId="9" fillId="0" borderId="0" xfId="0" applyFont="1" applyFill="1" applyBorder="1"/>
    <xf numFmtId="0" fontId="20" fillId="5" borderId="14" xfId="0" applyFont="1" applyFill="1" applyBorder="1" applyAlignment="1">
      <alignment horizontal="left" vertical="center"/>
    </xf>
    <xf numFmtId="0" fontId="0" fillId="2" borderId="10" xfId="0" applyFill="1" applyBorder="1"/>
    <xf numFmtId="0" fontId="0" fillId="2" borderId="15" xfId="0" applyFill="1" applyBorder="1"/>
    <xf numFmtId="0" fontId="0" fillId="2" borderId="16" xfId="0" applyFill="1" applyBorder="1"/>
    <xf numFmtId="0" fontId="0" fillId="2" borderId="17" xfId="0" applyFill="1" applyBorder="1"/>
    <xf numFmtId="0" fontId="0" fillId="6" borderId="0" xfId="0" applyFill="1" applyBorder="1" applyAlignment="1">
      <alignment horizontal="center"/>
    </xf>
    <xf numFmtId="0" fontId="0" fillId="3" borderId="0" xfId="0" applyFill="1" applyBorder="1" applyAlignment="1">
      <alignment horizontal="center"/>
    </xf>
    <xf numFmtId="165" fontId="0" fillId="5" borderId="18" xfId="0" applyNumberFormat="1" applyFill="1" applyBorder="1"/>
    <xf numFmtId="165" fontId="0" fillId="5" borderId="19" xfId="0" applyNumberFormat="1" applyFill="1" applyBorder="1"/>
    <xf numFmtId="165" fontId="0" fillId="5" borderId="20" xfId="0" applyNumberFormat="1" applyFill="1" applyBorder="1"/>
    <xf numFmtId="165" fontId="0" fillId="5" borderId="21" xfId="0" applyNumberFormat="1" applyFill="1" applyBorder="1"/>
    <xf numFmtId="0" fontId="0" fillId="2" borderId="0" xfId="0" applyFill="1" applyAlignment="1">
      <alignment horizontal="center"/>
    </xf>
    <xf numFmtId="164" fontId="0" fillId="3" borderId="22" xfId="0" applyNumberFormat="1" applyFill="1" applyBorder="1"/>
    <xf numFmtId="168" fontId="0" fillId="3" borderId="23" xfId="0" applyNumberFormat="1" applyFill="1" applyBorder="1"/>
    <xf numFmtId="0" fontId="0" fillId="3" borderId="23" xfId="0" applyFill="1" applyBorder="1"/>
    <xf numFmtId="1" fontId="0" fillId="3" borderId="23" xfId="0" applyNumberFormat="1" applyFill="1" applyBorder="1" applyAlignment="1">
      <alignment horizontal="center"/>
    </xf>
    <xf numFmtId="165" fontId="0" fillId="3" borderId="20" xfId="0" applyNumberFormat="1" applyFill="1" applyBorder="1"/>
    <xf numFmtId="165" fontId="0" fillId="3" borderId="19" xfId="0" applyNumberFormat="1" applyFill="1" applyBorder="1"/>
    <xf numFmtId="0" fontId="0" fillId="7" borderId="0" xfId="0" applyFill="1" applyBorder="1" applyAlignment="1">
      <alignment horizontal="center"/>
    </xf>
    <xf numFmtId="0" fontId="5" fillId="2" borderId="0" xfId="0" applyFont="1" applyFill="1" applyAlignment="1">
      <alignment horizontal="left" vertical="center" wrapText="1"/>
    </xf>
    <xf numFmtId="0" fontId="22" fillId="2" borderId="0" xfId="0" applyFont="1" applyFill="1" applyBorder="1" applyAlignment="1">
      <alignment horizontal="left"/>
    </xf>
    <xf numFmtId="164" fontId="18" fillId="2" borderId="3" xfId="0" applyNumberFormat="1" applyFont="1" applyFill="1" applyBorder="1" applyAlignment="1">
      <alignment horizontal="center" vertical="center" wrapText="1"/>
    </xf>
    <xf numFmtId="164" fontId="18" fillId="2" borderId="0" xfId="0" applyNumberFormat="1" applyFont="1" applyFill="1" applyBorder="1" applyAlignment="1">
      <alignment horizontal="center" vertical="center" wrapText="1"/>
    </xf>
    <xf numFmtId="0" fontId="19" fillId="2" borderId="0" xfId="0" applyFont="1" applyFill="1" applyBorder="1" applyAlignment="1">
      <alignment horizontal="center" vertical="center" wrapText="1"/>
    </xf>
    <xf numFmtId="0" fontId="0" fillId="0" borderId="0" xfId="0" applyAlignment="1">
      <alignment vertical="center" wrapText="1"/>
    </xf>
    <xf numFmtId="0" fontId="1" fillId="2" borderId="3" xfId="0" applyFont="1" applyFill="1" applyBorder="1" applyAlignment="1">
      <alignment horizontal="center" vertical="center" wrapText="1"/>
    </xf>
    <xf numFmtId="0" fontId="5" fillId="2" borderId="0" xfId="0" applyFont="1" applyFill="1" applyBorder="1" applyAlignment="1">
      <alignment horizontal="right"/>
    </xf>
    <xf numFmtId="0" fontId="5" fillId="2" borderId="24" xfId="0" applyFont="1" applyFill="1" applyBorder="1" applyAlignment="1">
      <alignment horizontal="left"/>
    </xf>
    <xf numFmtId="0" fontId="0" fillId="2" borderId="25" xfId="0" applyFill="1" applyBorder="1"/>
    <xf numFmtId="0" fontId="0" fillId="2" borderId="26" xfId="0" applyFill="1" applyBorder="1"/>
    <xf numFmtId="0" fontId="5" fillId="2" borderId="26" xfId="0" applyFont="1" applyFill="1" applyBorder="1" applyAlignment="1">
      <alignment horizontal="left"/>
    </xf>
    <xf numFmtId="0" fontId="0" fillId="2" borderId="27" xfId="0" applyFill="1" applyBorder="1"/>
    <xf numFmtId="0" fontId="5" fillId="2" borderId="28" xfId="0" applyFont="1" applyFill="1" applyBorder="1" applyAlignment="1">
      <alignment horizontal="left"/>
    </xf>
    <xf numFmtId="0" fontId="5" fillId="2" borderId="29" xfId="0" applyFont="1" applyFill="1" applyBorder="1"/>
    <xf numFmtId="0" fontId="0" fillId="2" borderId="29" xfId="0" applyFill="1" applyBorder="1"/>
    <xf numFmtId="0" fontId="0" fillId="2" borderId="30" xfId="0" applyFill="1" applyBorder="1"/>
    <xf numFmtId="0" fontId="5" fillId="2" borderId="31" xfId="0" applyFont="1" applyFill="1" applyBorder="1" applyAlignment="1">
      <alignment horizontal="right"/>
    </xf>
    <xf numFmtId="0" fontId="0" fillId="2" borderId="32" xfId="0" applyFill="1" applyBorder="1"/>
    <xf numFmtId="0" fontId="0" fillId="2" borderId="31" xfId="0" applyFill="1" applyBorder="1" applyAlignment="1">
      <alignment horizontal="left"/>
    </xf>
    <xf numFmtId="0" fontId="0" fillId="2" borderId="31" xfId="0" applyFill="1" applyBorder="1"/>
    <xf numFmtId="0" fontId="0" fillId="2" borderId="33" xfId="0" applyFill="1" applyBorder="1"/>
    <xf numFmtId="0" fontId="5" fillId="2" borderId="34" xfId="0" applyFont="1" applyFill="1" applyBorder="1"/>
    <xf numFmtId="0" fontId="0" fillId="2" borderId="34" xfId="0" applyFill="1" applyBorder="1"/>
    <xf numFmtId="0" fontId="0" fillId="2" borderId="35" xfId="0" applyFill="1" applyBorder="1"/>
    <xf numFmtId="168" fontId="0" fillId="6" borderId="36" xfId="0" applyNumberFormat="1" applyFill="1" applyBorder="1" applyProtection="1">
      <protection locked="0"/>
    </xf>
    <xf numFmtId="0" fontId="0" fillId="6" borderId="36" xfId="0" applyFill="1" applyBorder="1" applyProtection="1">
      <protection locked="0"/>
    </xf>
    <xf numFmtId="1" fontId="0" fillId="6" borderId="36" xfId="0" applyNumberFormat="1" applyFill="1" applyBorder="1" applyAlignment="1" applyProtection="1">
      <alignment horizontal="center"/>
      <protection locked="0"/>
    </xf>
    <xf numFmtId="0" fontId="5" fillId="2" borderId="25" xfId="0" applyFont="1" applyFill="1" applyBorder="1" applyAlignment="1">
      <alignment horizontal="left"/>
    </xf>
    <xf numFmtId="0" fontId="5" fillId="2" borderId="0" xfId="0" applyFont="1" applyFill="1" applyBorder="1" applyAlignment="1">
      <alignment horizontal="left"/>
    </xf>
    <xf numFmtId="0" fontId="5" fillId="2" borderId="37" xfId="0" applyFont="1" applyFill="1" applyBorder="1" applyAlignment="1">
      <alignment horizontal="left"/>
    </xf>
    <xf numFmtId="0" fontId="0" fillId="2" borderId="38" xfId="0" applyFill="1" applyBorder="1"/>
    <xf numFmtId="165" fontId="0" fillId="2" borderId="25" xfId="0" applyNumberFormat="1" applyFill="1" applyBorder="1"/>
    <xf numFmtId="165" fontId="0" fillId="2" borderId="39" xfId="0" applyNumberFormat="1" applyFill="1" applyBorder="1"/>
    <xf numFmtId="165" fontId="0" fillId="2" borderId="40" xfId="0" applyNumberFormat="1" applyFill="1" applyBorder="1"/>
    <xf numFmtId="0" fontId="0" fillId="2" borderId="41" xfId="0" applyFill="1" applyBorder="1"/>
    <xf numFmtId="165" fontId="0" fillId="2" borderId="27" xfId="0" applyNumberFormat="1" applyFill="1" applyBorder="1"/>
    <xf numFmtId="165" fontId="0" fillId="2" borderId="42" xfId="0" applyNumberFormat="1" applyFill="1" applyBorder="1"/>
    <xf numFmtId="0" fontId="0" fillId="2" borderId="43" xfId="0" applyFill="1" applyBorder="1"/>
    <xf numFmtId="0" fontId="0" fillId="2" borderId="44" xfId="0" applyFill="1" applyBorder="1"/>
    <xf numFmtId="0" fontId="0" fillId="2" borderId="45" xfId="0" applyFill="1" applyBorder="1"/>
    <xf numFmtId="0" fontId="5" fillId="2" borderId="44" xfId="0" applyFont="1" applyFill="1" applyBorder="1" applyAlignment="1">
      <alignment horizontal="left"/>
    </xf>
    <xf numFmtId="0" fontId="0" fillId="2" borderId="46" xfId="0" applyFill="1" applyBorder="1"/>
    <xf numFmtId="0" fontId="0" fillId="2" borderId="47" xfId="0" applyFill="1" applyBorder="1"/>
    <xf numFmtId="0" fontId="0" fillId="2" borderId="48" xfId="0" applyFill="1" applyBorder="1"/>
    <xf numFmtId="0" fontId="15" fillId="4" borderId="9" xfId="0" applyFont="1" applyFill="1" applyBorder="1" applyProtection="1"/>
    <xf numFmtId="0" fontId="15" fillId="4" borderId="9" xfId="0" applyFont="1" applyFill="1" applyBorder="1"/>
    <xf numFmtId="164" fontId="0" fillId="6" borderId="18" xfId="0" applyNumberFormat="1" applyFill="1" applyBorder="1" applyProtection="1">
      <protection locked="0"/>
    </xf>
    <xf numFmtId="0" fontId="2" fillId="6" borderId="21" xfId="0" applyFont="1" applyFill="1" applyBorder="1" applyAlignment="1" applyProtection="1">
      <alignment horizontal="left"/>
      <protection locked="0"/>
    </xf>
    <xf numFmtId="0" fontId="21" fillId="3" borderId="6" xfId="0" applyFont="1" applyFill="1" applyBorder="1" applyAlignment="1">
      <alignment horizontal="left"/>
    </xf>
    <xf numFmtId="165" fontId="0" fillId="3" borderId="6" xfId="0" applyNumberFormat="1" applyFill="1" applyBorder="1"/>
    <xf numFmtId="165" fontId="0" fillId="5" borderId="6" xfId="0" applyNumberFormat="1" applyFill="1" applyBorder="1"/>
    <xf numFmtId="165" fontId="0" fillId="5" borderId="49" xfId="0" applyNumberFormat="1" applyFill="1" applyBorder="1"/>
    <xf numFmtId="0" fontId="0" fillId="8" borderId="3" xfId="0" applyFill="1" applyBorder="1" applyAlignment="1">
      <alignment horizontal="right"/>
    </xf>
    <xf numFmtId="0" fontId="0" fillId="8" borderId="0" xfId="0" applyFill="1"/>
    <xf numFmtId="164" fontId="0" fillId="8" borderId="0" xfId="0" applyNumberFormat="1" applyFill="1" applyAlignment="1">
      <alignment horizontal="left"/>
    </xf>
    <xf numFmtId="0" fontId="0" fillId="8" borderId="0" xfId="0" applyFill="1" applyAlignment="1">
      <alignment horizontal="left"/>
    </xf>
    <xf numFmtId="0" fontId="0" fillId="2" borderId="33" xfId="0" applyFill="1" applyBorder="1" applyAlignment="1">
      <alignment horizontal="left"/>
    </xf>
    <xf numFmtId="164" fontId="0" fillId="0" borderId="0" xfId="0" quotePrefix="1" applyNumberFormat="1" applyFill="1" applyBorder="1" applyAlignment="1">
      <alignment horizontal="center"/>
    </xf>
    <xf numFmtId="165" fontId="0" fillId="9" borderId="3" xfId="0" applyNumberFormat="1" applyFill="1" applyBorder="1"/>
    <xf numFmtId="167" fontId="0" fillId="9" borderId="0" xfId="0" applyNumberFormat="1" applyFill="1"/>
    <xf numFmtId="165" fontId="0" fillId="9" borderId="0" xfId="0" applyNumberFormat="1" applyFill="1"/>
    <xf numFmtId="169" fontId="0" fillId="9" borderId="3" xfId="0" applyNumberFormat="1" applyFill="1" applyBorder="1"/>
    <xf numFmtId="169" fontId="0" fillId="9" borderId="0" xfId="0" applyNumberFormat="1" applyFill="1" applyBorder="1"/>
    <xf numFmtId="165" fontId="0" fillId="5" borderId="50" xfId="0" applyNumberFormat="1" applyFill="1" applyBorder="1"/>
    <xf numFmtId="165" fontId="0" fillId="5" borderId="51" xfId="0" applyNumberFormat="1" applyFill="1" applyBorder="1"/>
    <xf numFmtId="165" fontId="0" fillId="5" borderId="52" xfId="0" applyNumberFormat="1" applyFill="1" applyBorder="1"/>
    <xf numFmtId="165" fontId="0" fillId="9" borderId="7" xfId="0" applyNumberFormat="1" applyFill="1" applyBorder="1"/>
    <xf numFmtId="164" fontId="0" fillId="2" borderId="15" xfId="0" applyNumberFormat="1" applyFill="1" applyBorder="1"/>
    <xf numFmtId="164" fontId="0" fillId="2" borderId="16" xfId="0" applyNumberFormat="1" applyFill="1" applyBorder="1"/>
    <xf numFmtId="164" fontId="0" fillId="2" borderId="17" xfId="0" applyNumberFormat="1" applyFill="1" applyBorder="1"/>
    <xf numFmtId="1" fontId="10" fillId="0" borderId="9" xfId="0" applyNumberFormat="1" applyFont="1" applyBorder="1" applyAlignment="1">
      <alignment horizontal="center" wrapText="1"/>
    </xf>
    <xf numFmtId="1" fontId="11" fillId="0" borderId="11" xfId="0" applyNumberFormat="1" applyFont="1" applyBorder="1" applyAlignment="1" applyProtection="1">
      <alignment horizontal="center"/>
    </xf>
    <xf numFmtId="0" fontId="11" fillId="0" borderId="0" xfId="0" applyFont="1" applyProtection="1"/>
    <xf numFmtId="0" fontId="11" fillId="0" borderId="0" xfId="0" applyFont="1" applyBorder="1" applyAlignment="1" applyProtection="1">
      <alignment horizontal="left"/>
    </xf>
    <xf numFmtId="0" fontId="0" fillId="10" borderId="0" xfId="0" applyFill="1"/>
    <xf numFmtId="165" fontId="0" fillId="10" borderId="0" xfId="0" applyNumberFormat="1" applyFill="1"/>
    <xf numFmtId="0" fontId="0" fillId="10" borderId="3" xfId="0" applyFill="1" applyBorder="1" applyAlignment="1">
      <alignment horizontal="right"/>
    </xf>
    <xf numFmtId="0" fontId="0" fillId="10" borderId="8" xfId="0" applyFill="1" applyBorder="1"/>
    <xf numFmtId="0" fontId="5" fillId="10" borderId="34" xfId="0" applyFont="1" applyFill="1" applyBorder="1"/>
    <xf numFmtId="0" fontId="0" fillId="10" borderId="29" xfId="0" applyFill="1" applyBorder="1"/>
    <xf numFmtId="0" fontId="0" fillId="10" borderId="30" xfId="0" applyFill="1" applyBorder="1"/>
    <xf numFmtId="0" fontId="0" fillId="10" borderId="0" xfId="0" applyFill="1" applyBorder="1"/>
    <xf numFmtId="0" fontId="0" fillId="10" borderId="32" xfId="0" applyFill="1" applyBorder="1"/>
    <xf numFmtId="0" fontId="0" fillId="10" borderId="34" xfId="0" applyFill="1" applyBorder="1"/>
    <xf numFmtId="0" fontId="0" fillId="10" borderId="35" xfId="0" applyFill="1" applyBorder="1"/>
    <xf numFmtId="166" fontId="0" fillId="2" borderId="4" xfId="0" applyNumberFormat="1" applyFill="1" applyBorder="1" applyAlignment="1">
      <alignment horizontal="center"/>
    </xf>
    <xf numFmtId="0" fontId="21" fillId="3" borderId="6" xfId="0" applyFont="1" applyFill="1" applyBorder="1" applyAlignment="1">
      <alignment horizontal="center"/>
    </xf>
    <xf numFmtId="2" fontId="0" fillId="0" borderId="0" xfId="0" applyNumberFormat="1"/>
    <xf numFmtId="1" fontId="27" fillId="9" borderId="53" xfId="0" applyNumberFormat="1" applyFont="1" applyFill="1" applyBorder="1"/>
    <xf numFmtId="0" fontId="28" fillId="0" borderId="0" xfId="0" applyFont="1"/>
    <xf numFmtId="165" fontId="0" fillId="11" borderId="0" xfId="0" applyNumberFormat="1" applyFill="1"/>
    <xf numFmtId="168" fontId="0" fillId="11" borderId="0" xfId="0" applyNumberFormat="1" applyFill="1"/>
    <xf numFmtId="0" fontId="0" fillId="11" borderId="0" xfId="0" applyFill="1"/>
    <xf numFmtId="165" fontId="0" fillId="11" borderId="3" xfId="0" applyNumberFormat="1" applyFill="1" applyBorder="1"/>
    <xf numFmtId="167" fontId="0" fillId="11" borderId="0" xfId="0" applyNumberFormat="1" applyFill="1"/>
    <xf numFmtId="169" fontId="0" fillId="11" borderId="3" xfId="0" applyNumberFormat="1" applyFill="1" applyBorder="1"/>
    <xf numFmtId="169" fontId="0" fillId="11" borderId="4" xfId="0" applyNumberFormat="1" applyFill="1" applyBorder="1"/>
    <xf numFmtId="165" fontId="0" fillId="11" borderId="1" xfId="0" applyNumberFormat="1" applyFill="1" applyBorder="1" applyAlignment="1">
      <alignment horizontal="center"/>
    </xf>
    <xf numFmtId="165" fontId="0" fillId="11" borderId="0" xfId="0" applyNumberFormat="1" applyFill="1" applyAlignment="1">
      <alignment horizontal="center"/>
    </xf>
    <xf numFmtId="169" fontId="0" fillId="11" borderId="0" xfId="0" applyNumberFormat="1" applyFill="1" applyBorder="1"/>
    <xf numFmtId="165" fontId="0" fillId="11" borderId="7" xfId="0" applyNumberFormat="1" applyFill="1" applyBorder="1"/>
    <xf numFmtId="165" fontId="0" fillId="11" borderId="3" xfId="0" applyNumberFormat="1" applyFill="1" applyBorder="1" applyAlignment="1">
      <alignment horizontal="center"/>
    </xf>
    <xf numFmtId="0" fontId="1" fillId="2" borderId="0" xfId="0" applyFont="1" applyFill="1" applyBorder="1" applyAlignment="1">
      <alignment horizontal="center" vertical="center" wrapText="1"/>
    </xf>
    <xf numFmtId="0" fontId="14" fillId="4" borderId="0" xfId="0" applyFont="1" applyFill="1"/>
    <xf numFmtId="0" fontId="30" fillId="2" borderId="0" xfId="0" applyFont="1" applyFill="1" applyBorder="1" applyAlignment="1">
      <alignment horizontal="center"/>
    </xf>
    <xf numFmtId="0" fontId="30" fillId="0" borderId="0" xfId="0" applyFont="1" applyAlignment="1">
      <alignment horizontal="center"/>
    </xf>
    <xf numFmtId="0" fontId="0" fillId="0" borderId="0" xfId="0" applyAlignment="1">
      <alignment horizontal="center"/>
    </xf>
    <xf numFmtId="0" fontId="15" fillId="4" borderId="0" xfId="0" applyFont="1" applyFill="1" applyAlignment="1"/>
    <xf numFmtId="0" fontId="0" fillId="0" borderId="0" xfId="0" applyBorder="1" applyAlignment="1">
      <alignment horizontal="center"/>
    </xf>
    <xf numFmtId="166" fontId="0" fillId="2" borderId="3" xfId="0" applyNumberFormat="1" applyFill="1" applyBorder="1" applyAlignment="1">
      <alignment horizontal="left"/>
    </xf>
    <xf numFmtId="165" fontId="0" fillId="0" borderId="0" xfId="0" applyNumberFormat="1" applyFill="1" applyBorder="1" applyAlignment="1">
      <alignment horizontal="center"/>
    </xf>
    <xf numFmtId="166" fontId="0" fillId="0" borderId="0" xfId="0" applyNumberFormat="1" applyFill="1" applyBorder="1" applyAlignment="1">
      <alignment horizontal="center"/>
    </xf>
    <xf numFmtId="164" fontId="0" fillId="0" borderId="0" xfId="0" applyNumberFormat="1"/>
    <xf numFmtId="0" fontId="1" fillId="2" borderId="4" xfId="0" applyFont="1" applyFill="1" applyBorder="1" applyAlignment="1">
      <alignment horizontal="center" vertical="center" wrapText="1"/>
    </xf>
    <xf numFmtId="168" fontId="0" fillId="3" borderId="23" xfId="0" applyNumberFormat="1" applyFill="1" applyBorder="1" applyAlignment="1">
      <alignment horizontal="center"/>
    </xf>
    <xf numFmtId="168" fontId="0" fillId="6" borderId="36" xfId="0" applyNumberFormat="1" applyFill="1" applyBorder="1" applyAlignment="1" applyProtection="1">
      <alignment horizontal="center"/>
      <protection locked="0"/>
    </xf>
    <xf numFmtId="0" fontId="33" fillId="2" borderId="8" xfId="0" applyFont="1" applyFill="1" applyBorder="1" applyAlignment="1">
      <alignment horizontal="center"/>
    </xf>
    <xf numFmtId="0" fontId="34" fillId="2" borderId="8" xfId="0" applyFont="1" applyFill="1" applyBorder="1" applyAlignment="1">
      <alignment horizontal="center"/>
    </xf>
    <xf numFmtId="165" fontId="0" fillId="3" borderId="4" xfId="0" applyNumberFormat="1" applyFill="1" applyBorder="1"/>
    <xf numFmtId="169" fontId="0" fillId="12" borderId="20" xfId="0" applyNumberFormat="1" applyFill="1" applyBorder="1"/>
    <xf numFmtId="169" fontId="0" fillId="12" borderId="19" xfId="0" applyNumberFormat="1" applyFill="1" applyBorder="1"/>
    <xf numFmtId="169" fontId="0" fillId="12" borderId="6" xfId="0" applyNumberFormat="1" applyFill="1" applyBorder="1"/>
    <xf numFmtId="165" fontId="0" fillId="13" borderId="20" xfId="0" applyNumberFormat="1" applyFill="1" applyBorder="1"/>
    <xf numFmtId="165" fontId="0" fillId="13" borderId="19" xfId="0" applyNumberFormat="1" applyFill="1" applyBorder="1"/>
    <xf numFmtId="165" fontId="0" fillId="13" borderId="4" xfId="0" applyNumberFormat="1" applyFill="1" applyBorder="1"/>
    <xf numFmtId="169" fontId="0" fillId="14" borderId="20" xfId="0" applyNumberFormat="1" applyFill="1" applyBorder="1"/>
    <xf numFmtId="169" fontId="0" fillId="14" borderId="19" xfId="0" applyNumberFormat="1" applyFill="1" applyBorder="1"/>
    <xf numFmtId="169" fontId="0" fillId="14" borderId="6" xfId="0" applyNumberFormat="1" applyFill="1" applyBorder="1"/>
    <xf numFmtId="165" fontId="0" fillId="13" borderId="55" xfId="0" applyNumberFormat="1" applyFill="1" applyBorder="1"/>
    <xf numFmtId="165" fontId="0" fillId="13" borderId="56" xfId="0" applyNumberFormat="1" applyFill="1" applyBorder="1"/>
    <xf numFmtId="165" fontId="0" fillId="13" borderId="0" xfId="0" applyNumberFormat="1" applyFill="1" applyBorder="1"/>
    <xf numFmtId="169" fontId="0" fillId="14" borderId="55" xfId="0" applyNumberFormat="1" applyFill="1" applyBorder="1"/>
    <xf numFmtId="169" fontId="0" fillId="14" borderId="56" xfId="0" applyNumberFormat="1" applyFill="1" applyBorder="1"/>
    <xf numFmtId="169" fontId="0" fillId="14" borderId="7" xfId="0" applyNumberFormat="1" applyFill="1" applyBorder="1"/>
    <xf numFmtId="165" fontId="0" fillId="11" borderId="4" xfId="0" applyNumberFormat="1" applyFill="1" applyBorder="1"/>
    <xf numFmtId="169" fontId="0" fillId="11" borderId="1" xfId="0" applyNumberFormat="1" applyFill="1" applyBorder="1"/>
    <xf numFmtId="165" fontId="0" fillId="15" borderId="3" xfId="0" applyNumberFormat="1" applyFill="1" applyBorder="1" applyAlignment="1">
      <alignment horizontal="center"/>
    </xf>
    <xf numFmtId="165" fontId="0" fillId="15" borderId="0" xfId="0" applyNumberFormat="1" applyFill="1" applyAlignment="1">
      <alignment horizontal="center"/>
    </xf>
    <xf numFmtId="0" fontId="0" fillId="2" borderId="0" xfId="0" applyFill="1" applyBorder="1" applyAlignment="1">
      <alignment horizontal="left"/>
    </xf>
    <xf numFmtId="1" fontId="27" fillId="0" borderId="54" xfId="0" applyNumberFormat="1" applyFont="1" applyFill="1" applyBorder="1" applyAlignment="1">
      <alignment horizontal="center"/>
    </xf>
    <xf numFmtId="0" fontId="35" fillId="0" borderId="0" xfId="0" applyFont="1" applyAlignment="1">
      <alignment vertical="center"/>
    </xf>
    <xf numFmtId="168" fontId="0" fillId="9" borderId="0" xfId="0" applyNumberFormat="1" applyFill="1"/>
    <xf numFmtId="0" fontId="0" fillId="9" borderId="0" xfId="0" applyFill="1"/>
    <xf numFmtId="0" fontId="1" fillId="2" borderId="6" xfId="0" applyFont="1" applyFill="1" applyBorder="1" applyAlignment="1">
      <alignment horizontal="center" vertical="center" wrapText="1"/>
    </xf>
    <xf numFmtId="0" fontId="0" fillId="2" borderId="7" xfId="0" applyFont="1" applyFill="1" applyBorder="1" applyAlignment="1">
      <alignment horizontal="left" vertical="center"/>
    </xf>
    <xf numFmtId="0" fontId="0" fillId="10" borderId="0" xfId="0" applyFill="1" applyAlignment="1">
      <alignment horizontal="left"/>
    </xf>
    <xf numFmtId="0" fontId="14" fillId="4" borderId="9" xfId="0" applyFont="1" applyFill="1" applyBorder="1" applyAlignment="1"/>
    <xf numFmtId="0" fontId="13" fillId="4" borderId="9" xfId="0" applyFont="1" applyFill="1" applyBorder="1" applyAlignment="1"/>
    <xf numFmtId="0" fontId="13" fillId="4" borderId="0" xfId="0" applyFont="1" applyFill="1" applyAlignment="1"/>
    <xf numFmtId="0" fontId="14" fillId="4" borderId="9" xfId="0" applyFont="1" applyFill="1" applyBorder="1"/>
    <xf numFmtId="0" fontId="29" fillId="2" borderId="7" xfId="0" applyFont="1" applyFill="1" applyBorder="1" applyAlignment="1">
      <alignment horizontal="center" vertical="center" wrapText="1"/>
    </xf>
    <xf numFmtId="0" fontId="29" fillId="0" borderId="7" xfId="0" applyFont="1" applyBorder="1" applyAlignment="1">
      <alignment horizontal="center" vertical="center" wrapText="1"/>
    </xf>
    <xf numFmtId="0" fontId="0" fillId="2" borderId="3" xfId="0" applyFill="1" applyBorder="1" applyAlignment="1">
      <alignment horizontal="center"/>
    </xf>
    <xf numFmtId="0" fontId="0" fillId="2" borderId="0" xfId="0" applyFill="1" applyBorder="1" applyAlignment="1">
      <alignment horizontal="center"/>
    </xf>
    <xf numFmtId="0" fontId="0" fillId="2" borderId="7" xfId="0" applyFill="1" applyBorder="1" applyAlignment="1">
      <alignment horizontal="center"/>
    </xf>
    <xf numFmtId="0" fontId="13" fillId="4" borderId="0" xfId="0" applyFont="1" applyFill="1"/>
    <xf numFmtId="0" fontId="12" fillId="4" borderId="0" xfId="0" applyFont="1" applyFill="1"/>
    <xf numFmtId="0" fontId="15" fillId="4" borderId="0" xfId="0" applyFont="1" applyFill="1"/>
    <xf numFmtId="0" fontId="14" fillId="4" borderId="0" xfId="0" applyFont="1" applyFill="1"/>
    <xf numFmtId="0" fontId="1" fillId="2" borderId="0"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2" fillId="4" borderId="0" xfId="0" applyFont="1" applyFill="1" applyAlignment="1"/>
    <xf numFmtId="0" fontId="0" fillId="0" borderId="0" xfId="0" applyAlignment="1"/>
  </cellXfs>
  <cellStyles count="30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88900</xdr:colOff>
      <xdr:row>17</xdr:row>
      <xdr:rowOff>190499</xdr:rowOff>
    </xdr:from>
    <xdr:to>
      <xdr:col>11</xdr:col>
      <xdr:colOff>952500</xdr:colOff>
      <xdr:row>38</xdr:row>
      <xdr:rowOff>182605</xdr:rowOff>
    </xdr:to>
    <xdr:pic>
      <xdr:nvPicPr>
        <xdr:cNvPr id="2" name="Picture 1"/>
        <xdr:cNvPicPr>
          <a:picLocks noChangeAspect="1"/>
        </xdr:cNvPicPr>
      </xdr:nvPicPr>
      <xdr:blipFill>
        <a:blip xmlns:r="http://schemas.openxmlformats.org/officeDocument/2006/relationships" r:embed="rId1"/>
        <a:stretch>
          <a:fillRect/>
        </a:stretch>
      </xdr:blipFill>
      <xdr:spPr>
        <a:xfrm>
          <a:off x="6565900" y="3238499"/>
          <a:ext cx="5791200" cy="392910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 Id="rId2"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 Id="rId2"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65"/>
  <sheetViews>
    <sheetView tabSelected="1" topLeftCell="A3" workbookViewId="0">
      <selection activeCell="B3" sqref="B3"/>
    </sheetView>
  </sheetViews>
  <sheetFormatPr baseColWidth="10" defaultRowHeight="13" x14ac:dyDescent="0"/>
  <cols>
    <col min="1" max="1" width="2.85546875" customWidth="1"/>
    <col min="2" max="4" width="17.140625" customWidth="1"/>
    <col min="5" max="5" width="15.140625" customWidth="1"/>
    <col min="6" max="6" width="3.42578125" customWidth="1"/>
    <col min="10" max="10" width="10.85546875" bestFit="1" customWidth="1"/>
    <col min="11" max="11" width="12.42578125" style="13" customWidth="1"/>
    <col min="12" max="12" width="12.85546875" style="13" customWidth="1"/>
    <col min="13" max="13" width="10.7109375" style="13"/>
    <col min="14" max="15" width="14.28515625" style="13" customWidth="1"/>
    <col min="16" max="16" width="14.28515625" customWidth="1"/>
    <col min="17" max="17" width="11.85546875" customWidth="1"/>
    <col min="18" max="18" width="11.28515625" bestFit="1" customWidth="1"/>
    <col min="19" max="19" width="11.7109375" bestFit="1" customWidth="1"/>
    <col min="20" max="20" width="12.28515625" bestFit="1" customWidth="1"/>
    <col min="21" max="21" width="12" customWidth="1"/>
    <col min="24" max="24" width="12" customWidth="1"/>
    <col min="29" max="29" width="12" bestFit="1" customWidth="1"/>
  </cols>
  <sheetData>
    <row r="1" spans="1:25" s="14" customFormat="1" ht="16" hidden="1">
      <c r="A1" s="64"/>
      <c r="B1" s="65"/>
      <c r="C1" s="64"/>
      <c r="D1" s="64"/>
      <c r="E1" s="64"/>
      <c r="F1" s="64"/>
      <c r="G1" s="64"/>
      <c r="H1" s="64"/>
      <c r="I1" s="64"/>
      <c r="J1" s="66"/>
      <c r="K1" s="67"/>
      <c r="L1" s="67"/>
      <c r="M1" s="67"/>
      <c r="N1" s="66"/>
      <c r="O1" s="68"/>
      <c r="P1" s="69"/>
      <c r="Q1" s="69"/>
      <c r="R1" s="69"/>
      <c r="S1" s="69"/>
      <c r="T1" s="70"/>
      <c r="U1" s="69"/>
      <c r="V1" s="71"/>
      <c r="W1" s="71"/>
      <c r="X1" s="69"/>
      <c r="Y1" s="64"/>
    </row>
    <row r="2" spans="1:25" s="79" customFormat="1" hidden="1">
      <c r="A2" s="72"/>
      <c r="B2" s="73"/>
      <c r="C2" s="72"/>
      <c r="D2" s="72"/>
      <c r="E2" s="72"/>
      <c r="F2" s="72"/>
      <c r="G2" s="72"/>
      <c r="H2" s="72"/>
      <c r="I2" s="72"/>
      <c r="J2" s="72"/>
      <c r="K2" s="74"/>
      <c r="L2" s="75"/>
      <c r="M2" s="75"/>
      <c r="N2" s="75"/>
      <c r="O2" s="76"/>
      <c r="P2" s="77"/>
      <c r="Q2" s="77"/>
      <c r="R2" s="77"/>
      <c r="S2" s="77"/>
      <c r="T2" s="70"/>
      <c r="U2" s="77"/>
      <c r="V2" s="78"/>
      <c r="W2" s="78"/>
      <c r="X2" s="77"/>
      <c r="Y2" s="72"/>
    </row>
    <row r="3" spans="1:25" s="85" customFormat="1">
      <c r="A3" s="75"/>
      <c r="B3" s="80" t="s">
        <v>195</v>
      </c>
      <c r="C3" s="75"/>
      <c r="D3" s="75"/>
      <c r="E3" s="75"/>
      <c r="F3" s="75"/>
      <c r="G3" s="64" t="s">
        <v>69</v>
      </c>
      <c r="H3" s="75"/>
      <c r="I3" s="75"/>
      <c r="J3" s="81"/>
      <c r="K3" s="66"/>
      <c r="L3" s="66"/>
      <c r="M3" s="66"/>
      <c r="N3" s="66"/>
      <c r="O3" s="66"/>
      <c r="P3" s="82"/>
      <c r="Q3" s="76"/>
      <c r="R3" s="76"/>
      <c r="S3" s="76"/>
      <c r="T3" s="83"/>
      <c r="U3" s="76"/>
      <c r="V3" s="84"/>
      <c r="W3" s="84"/>
      <c r="X3" s="76"/>
      <c r="Y3" s="75"/>
    </row>
    <row r="4" spans="1:25" s="102" customFormat="1" ht="16" customHeight="1" thickBot="1">
      <c r="A4" s="96"/>
      <c r="B4" s="190"/>
      <c r="C4" s="191"/>
      <c r="D4" s="96"/>
      <c r="E4" s="96"/>
      <c r="F4" s="96"/>
      <c r="G4" s="96" t="s">
        <v>70</v>
      </c>
      <c r="H4" s="96"/>
      <c r="I4" s="96"/>
      <c r="J4" s="96"/>
      <c r="K4" s="97"/>
      <c r="L4" s="97"/>
      <c r="M4" s="97"/>
      <c r="N4" s="97"/>
      <c r="O4" s="97"/>
      <c r="P4" s="98"/>
      <c r="Q4" s="99"/>
      <c r="R4" s="99"/>
      <c r="S4" s="99"/>
      <c r="T4" s="100"/>
      <c r="U4" s="99"/>
      <c r="V4" s="101"/>
      <c r="W4" s="101"/>
      <c r="X4" s="99"/>
      <c r="Y4" s="96"/>
    </row>
    <row r="5" spans="1:25" s="117" customFormat="1" ht="30" customHeight="1" thickBot="1">
      <c r="A5" s="116"/>
      <c r="B5" s="126" t="s">
        <v>92</v>
      </c>
      <c r="K5" s="118"/>
      <c r="L5" s="118"/>
      <c r="M5" s="118"/>
      <c r="N5" s="118"/>
      <c r="O5" s="118"/>
    </row>
    <row r="6" spans="1:25" s="3" customFormat="1" ht="14" customHeight="1" thickBot="1">
      <c r="A6" s="119"/>
      <c r="B6" s="119"/>
      <c r="K6" s="10"/>
      <c r="L6" s="10"/>
      <c r="M6" s="10"/>
      <c r="N6" s="10"/>
      <c r="O6" s="10"/>
    </row>
    <row r="7" spans="1:25" ht="16" thickTop="1">
      <c r="A7" s="60"/>
      <c r="B7" s="158" t="s">
        <v>139</v>
      </c>
      <c r="C7" s="159"/>
      <c r="D7" s="160"/>
      <c r="E7" s="161"/>
      <c r="F7" s="58"/>
      <c r="G7" s="114" t="s">
        <v>28</v>
      </c>
      <c r="H7" s="104"/>
      <c r="I7" s="105"/>
      <c r="J7" s="105" t="s">
        <v>63</v>
      </c>
      <c r="K7" s="106"/>
      <c r="L7" s="106"/>
      <c r="M7" s="106"/>
      <c r="N7" s="106"/>
      <c r="O7" s="106"/>
      <c r="P7" s="107"/>
      <c r="Q7" s="107"/>
      <c r="R7" s="107"/>
      <c r="S7" s="107"/>
      <c r="T7" s="127"/>
      <c r="U7" s="127"/>
      <c r="V7" s="127"/>
      <c r="W7" s="128"/>
      <c r="X7" s="58"/>
      <c r="Y7" s="58"/>
    </row>
    <row r="8" spans="1:25" ht="15">
      <c r="A8" s="60"/>
      <c r="B8" s="162" t="s">
        <v>6</v>
      </c>
      <c r="C8" s="2" t="s">
        <v>87</v>
      </c>
      <c r="D8" s="3"/>
      <c r="E8" s="163"/>
      <c r="F8" s="58"/>
      <c r="G8" s="108"/>
      <c r="H8" s="2"/>
      <c r="I8" s="103" t="s">
        <v>73</v>
      </c>
      <c r="J8" s="131">
        <v>8</v>
      </c>
      <c r="K8" s="9" t="s">
        <v>13</v>
      </c>
      <c r="L8" s="9" t="s">
        <v>29</v>
      </c>
      <c r="M8" s="9" t="s">
        <v>42</v>
      </c>
      <c r="N8" s="9" t="s">
        <v>101</v>
      </c>
      <c r="O8" s="4" t="s">
        <v>102</v>
      </c>
      <c r="P8" s="4" t="s">
        <v>103</v>
      </c>
      <c r="Q8" s="9" t="s">
        <v>104</v>
      </c>
      <c r="R8" s="4" t="s">
        <v>105</v>
      </c>
      <c r="S8" s="5"/>
      <c r="T8" s="3"/>
      <c r="U8" s="3"/>
      <c r="V8" s="3"/>
      <c r="W8" s="129"/>
      <c r="X8" s="58"/>
      <c r="Y8" s="58"/>
    </row>
    <row r="9" spans="1:25" ht="15">
      <c r="A9" s="60"/>
      <c r="B9" s="164"/>
      <c r="C9" s="2" t="s">
        <v>65</v>
      </c>
      <c r="D9" s="3"/>
      <c r="E9" s="163"/>
      <c r="F9" s="58"/>
      <c r="G9" s="108"/>
      <c r="H9" s="2"/>
      <c r="I9" s="103" t="s">
        <v>60</v>
      </c>
      <c r="J9" s="132">
        <v>3</v>
      </c>
      <c r="K9" s="9" t="s">
        <v>98</v>
      </c>
      <c r="L9" s="9"/>
      <c r="M9" s="9"/>
      <c r="N9" s="9"/>
      <c r="O9" s="10"/>
      <c r="P9" s="5"/>
      <c r="Q9" s="9"/>
      <c r="R9" s="5"/>
      <c r="S9" s="5"/>
      <c r="T9" s="3"/>
      <c r="U9" s="3"/>
      <c r="V9" s="3"/>
      <c r="W9" s="129"/>
      <c r="X9" s="58"/>
      <c r="Y9" s="58"/>
    </row>
    <row r="10" spans="1:25" ht="15">
      <c r="A10" s="60"/>
      <c r="B10" s="164"/>
      <c r="C10" s="2" t="s">
        <v>66</v>
      </c>
      <c r="D10" s="3"/>
      <c r="E10" s="163"/>
      <c r="F10" s="58"/>
      <c r="G10" s="108"/>
      <c r="H10" s="2"/>
      <c r="I10" s="103" t="s">
        <v>61</v>
      </c>
      <c r="J10" s="144">
        <v>1</v>
      </c>
      <c r="K10" s="9" t="s">
        <v>141</v>
      </c>
      <c r="L10" s="9"/>
      <c r="M10" s="9"/>
      <c r="N10" s="9"/>
      <c r="O10" s="10"/>
      <c r="P10" s="5"/>
      <c r="Q10" s="5"/>
      <c r="R10" s="5"/>
      <c r="S10" s="5"/>
      <c r="T10" s="3"/>
      <c r="U10" s="3"/>
      <c r="V10" s="3"/>
      <c r="W10" s="129"/>
      <c r="X10" s="58"/>
      <c r="Y10" s="58"/>
    </row>
    <row r="11" spans="1:25" ht="15">
      <c r="A11" s="60"/>
      <c r="B11" s="164"/>
      <c r="C11" s="2" t="s">
        <v>25</v>
      </c>
      <c r="D11" s="3"/>
      <c r="E11" s="163"/>
      <c r="F11" s="58"/>
      <c r="G11" s="108"/>
      <c r="H11" s="2"/>
      <c r="I11" s="3"/>
      <c r="J11" s="3"/>
      <c r="K11" s="11"/>
      <c r="L11" s="10"/>
      <c r="M11" s="10"/>
      <c r="N11" s="10"/>
      <c r="O11" s="10"/>
      <c r="P11" s="5"/>
      <c r="Q11" s="5"/>
      <c r="R11" s="5"/>
      <c r="S11" s="5"/>
      <c r="T11" s="3"/>
      <c r="U11" s="3"/>
      <c r="V11" s="3"/>
      <c r="W11" s="129"/>
      <c r="X11" s="58"/>
      <c r="Y11" s="58"/>
    </row>
    <row r="12" spans="1:25" ht="15">
      <c r="A12" s="60"/>
      <c r="B12" s="164"/>
      <c r="C12" s="2" t="s">
        <v>93</v>
      </c>
      <c r="D12" s="3"/>
      <c r="E12" s="163"/>
      <c r="F12" s="58"/>
      <c r="G12" s="108"/>
      <c r="H12" s="2"/>
      <c r="I12" s="3" t="s">
        <v>30</v>
      </c>
      <c r="J12" s="3"/>
      <c r="K12" s="11" t="s">
        <v>140</v>
      </c>
      <c r="L12" s="10" t="s">
        <v>99</v>
      </c>
      <c r="M12" s="10"/>
      <c r="N12" s="10"/>
      <c r="O12" s="10"/>
      <c r="P12" s="5"/>
      <c r="Q12" s="5"/>
      <c r="R12" s="5"/>
      <c r="S12" s="5"/>
      <c r="T12" s="3"/>
      <c r="U12" s="3"/>
      <c r="V12" s="3"/>
      <c r="W12" s="129"/>
      <c r="X12" s="58"/>
      <c r="Y12" s="58"/>
    </row>
    <row r="13" spans="1:25" ht="15">
      <c r="A13" s="60"/>
      <c r="B13" s="162" t="s">
        <v>62</v>
      </c>
      <c r="C13" s="2" t="s">
        <v>78</v>
      </c>
      <c r="D13" s="3"/>
      <c r="E13" s="163"/>
      <c r="F13" s="58"/>
      <c r="G13" s="108"/>
      <c r="H13" s="2"/>
      <c r="I13" s="3"/>
      <c r="J13" s="3"/>
      <c r="K13" s="10"/>
      <c r="L13" s="11" t="s">
        <v>31</v>
      </c>
      <c r="M13" s="10" t="s">
        <v>120</v>
      </c>
      <c r="N13" s="10"/>
      <c r="O13" s="10"/>
      <c r="P13" s="5"/>
      <c r="Q13" s="5"/>
      <c r="R13" s="5"/>
      <c r="S13" s="5"/>
      <c r="T13" s="3"/>
      <c r="U13" s="3"/>
      <c r="V13" s="3"/>
      <c r="W13" s="129"/>
      <c r="X13" s="58"/>
      <c r="Y13" s="58"/>
    </row>
    <row r="14" spans="1:25" ht="15">
      <c r="A14" s="60"/>
      <c r="B14" s="162" t="s">
        <v>9</v>
      </c>
      <c r="C14" s="2" t="s">
        <v>94</v>
      </c>
      <c r="D14" s="3"/>
      <c r="E14" s="163"/>
      <c r="F14" s="58"/>
      <c r="G14" s="108"/>
      <c r="H14" s="2"/>
      <c r="I14" s="3"/>
      <c r="J14" s="3"/>
      <c r="K14" s="10"/>
      <c r="L14" s="11" t="s">
        <v>32</v>
      </c>
      <c r="M14" s="10" t="s">
        <v>121</v>
      </c>
      <c r="N14" s="10"/>
      <c r="O14" s="10"/>
      <c r="P14" s="5"/>
      <c r="Q14" s="5"/>
      <c r="R14" s="5"/>
      <c r="S14" s="5"/>
      <c r="T14" s="3"/>
      <c r="U14" s="3"/>
      <c r="V14" s="3"/>
      <c r="W14" s="129"/>
      <c r="X14" s="58"/>
      <c r="Y14" s="58"/>
    </row>
    <row r="15" spans="1:25" ht="15">
      <c r="A15" s="60"/>
      <c r="B15" s="165"/>
      <c r="C15" s="2" t="s">
        <v>96</v>
      </c>
      <c r="D15" s="3"/>
      <c r="E15" s="163"/>
      <c r="F15" s="58"/>
      <c r="G15" s="108"/>
      <c r="H15" s="2"/>
      <c r="I15" s="3"/>
      <c r="J15" s="3"/>
      <c r="K15" s="10"/>
      <c r="L15" s="11" t="s">
        <v>100</v>
      </c>
      <c r="M15" s="10" t="s">
        <v>122</v>
      </c>
      <c r="N15" s="10"/>
      <c r="O15" s="10"/>
      <c r="P15" s="5"/>
      <c r="Q15" s="5"/>
      <c r="R15" s="5"/>
      <c r="S15" s="5"/>
      <c r="T15" s="3"/>
      <c r="U15" s="3"/>
      <c r="V15" s="3"/>
      <c r="W15" s="129"/>
      <c r="X15" s="58"/>
      <c r="Y15" s="58"/>
    </row>
    <row r="16" spans="1:25" ht="15">
      <c r="A16" s="60"/>
      <c r="B16" s="165"/>
      <c r="C16" s="2" t="s">
        <v>95</v>
      </c>
      <c r="D16" s="3"/>
      <c r="E16" s="163"/>
      <c r="F16" s="58"/>
      <c r="G16" s="108"/>
      <c r="H16" s="2"/>
      <c r="I16" s="3"/>
      <c r="J16" s="3"/>
      <c r="K16" s="10"/>
      <c r="L16" s="11"/>
      <c r="M16" s="10" t="s">
        <v>85</v>
      </c>
      <c r="N16" s="10"/>
      <c r="O16" s="10"/>
      <c r="P16" s="5"/>
      <c r="Q16" s="5"/>
      <c r="R16" s="5"/>
      <c r="S16" s="5"/>
      <c r="T16" s="3"/>
      <c r="U16" s="3"/>
      <c r="V16" s="3"/>
      <c r="W16" s="129"/>
      <c r="X16" s="58"/>
      <c r="Y16" s="58"/>
    </row>
    <row r="17" spans="1:25" ht="16" thickBot="1">
      <c r="A17" s="58"/>
      <c r="B17" s="166"/>
      <c r="C17" s="167"/>
      <c r="D17" s="168"/>
      <c r="E17" s="169"/>
      <c r="F17" s="58"/>
      <c r="G17" s="109"/>
      <c r="H17" s="110"/>
      <c r="I17" s="111"/>
      <c r="J17" s="111"/>
      <c r="K17" s="112"/>
      <c r="L17" s="112"/>
      <c r="M17" s="112"/>
      <c r="N17" s="112"/>
      <c r="O17" s="112"/>
      <c r="P17" s="113"/>
      <c r="Q17" s="113"/>
      <c r="R17" s="113"/>
      <c r="S17" s="113"/>
      <c r="T17" s="111"/>
      <c r="U17" s="111"/>
      <c r="V17" s="111"/>
      <c r="W17" s="130"/>
      <c r="X17" s="58"/>
      <c r="Y17" s="58"/>
    </row>
    <row r="18" spans="1:25" ht="15" thickTop="1" thickBot="1">
      <c r="A18" s="58"/>
      <c r="B18" s="58"/>
      <c r="C18" s="58"/>
      <c r="D18" s="58"/>
      <c r="E18" s="58"/>
      <c r="F18" s="58"/>
      <c r="G18" s="58"/>
      <c r="H18" s="58"/>
      <c r="I18" s="58"/>
      <c r="J18" s="58"/>
      <c r="K18" s="59"/>
      <c r="L18" s="59"/>
      <c r="M18" s="59"/>
      <c r="N18" s="59"/>
      <c r="O18" s="59"/>
      <c r="P18" s="58"/>
      <c r="Q18" s="58"/>
      <c r="R18" s="58"/>
      <c r="S18" s="58"/>
      <c r="T18" s="58"/>
      <c r="U18" s="58"/>
      <c r="V18" s="58"/>
      <c r="W18" s="58"/>
      <c r="X18" s="58"/>
      <c r="Y18" s="58"/>
    </row>
    <row r="19" spans="1:25" ht="16" thickTop="1">
      <c r="A19" s="58"/>
      <c r="B19" s="175" t="s">
        <v>77</v>
      </c>
      <c r="C19" s="176"/>
      <c r="D19" s="176"/>
      <c r="E19" s="183"/>
      <c r="F19" s="58"/>
      <c r="G19" s="58"/>
      <c r="H19" s="58"/>
      <c r="I19" s="58"/>
      <c r="J19" s="58"/>
      <c r="K19" s="58"/>
      <c r="L19" s="58"/>
      <c r="M19" s="115" t="s">
        <v>59</v>
      </c>
      <c r="N19" s="51"/>
      <c r="O19" s="51"/>
      <c r="P19" s="51"/>
      <c r="Q19" s="56" t="s">
        <v>79</v>
      </c>
      <c r="R19" s="56" t="s">
        <v>80</v>
      </c>
      <c r="S19" s="56" t="s">
        <v>81</v>
      </c>
      <c r="T19" s="56" t="s">
        <v>82</v>
      </c>
      <c r="U19" s="56" t="s">
        <v>83</v>
      </c>
      <c r="V19" s="231" t="str">
        <f>CalcANN!O19</f>
        <v>Mean</v>
      </c>
      <c r="W19" s="52"/>
      <c r="X19" s="58"/>
      <c r="Y19" s="58"/>
    </row>
    <row r="20" spans="1:25">
      <c r="A20" s="58"/>
      <c r="B20" s="184"/>
      <c r="C20" s="3"/>
      <c r="D20" s="3"/>
      <c r="E20" s="185"/>
      <c r="F20" s="58"/>
      <c r="G20" s="58"/>
      <c r="H20" s="58"/>
      <c r="I20" s="58"/>
      <c r="J20" s="58"/>
      <c r="K20" s="58"/>
      <c r="L20" s="58"/>
      <c r="M20" s="7" t="s">
        <v>12</v>
      </c>
      <c r="N20" s="3"/>
      <c r="O20" s="3"/>
      <c r="P20" s="3"/>
      <c r="Q20" s="9"/>
      <c r="R20" s="9"/>
      <c r="S20" s="9"/>
      <c r="T20" s="9"/>
      <c r="U20" s="9"/>
      <c r="V20" s="54" t="str">
        <f>CalcANN!O20</f>
        <v>R2 = 0.780</v>
      </c>
      <c r="W20" s="53"/>
      <c r="X20" s="58"/>
      <c r="Y20" s="58"/>
    </row>
    <row r="21" spans="1:25" ht="15">
      <c r="A21" s="137"/>
      <c r="B21" s="186" t="s">
        <v>97</v>
      </c>
      <c r="C21" s="3"/>
      <c r="D21" s="3"/>
      <c r="E21" s="185"/>
      <c r="F21" s="58"/>
      <c r="G21" s="58"/>
      <c r="H21" s="58"/>
      <c r="I21" s="58"/>
      <c r="J21" s="58"/>
      <c r="K21" s="58"/>
      <c r="L21" s="58"/>
      <c r="M21" s="255" t="str">
        <f>CalcANN!F21</f>
        <v>R^2 Training (N = 1652)</v>
      </c>
      <c r="N21" s="3"/>
      <c r="O21" s="3"/>
      <c r="P21" s="3"/>
      <c r="Q21" s="54">
        <f>CalcANN!J21</f>
        <v>0.75588999999999995</v>
      </c>
      <c r="R21" s="54">
        <f>CalcANN!K21</f>
        <v>0.74567000000000005</v>
      </c>
      <c r="S21" s="54">
        <f>CalcANN!L21</f>
        <v>0.74036000000000002</v>
      </c>
      <c r="T21" s="54">
        <f>CalcANN!M21</f>
        <v>0.74406000000000005</v>
      </c>
      <c r="U21" s="54">
        <f>CalcANN!N21</f>
        <v>0.74582000000000004</v>
      </c>
      <c r="V21" s="3"/>
      <c r="W21" s="53"/>
      <c r="X21" s="58"/>
      <c r="Y21" s="58"/>
    </row>
    <row r="22" spans="1:25">
      <c r="A22" s="58"/>
      <c r="B22" s="184"/>
      <c r="C22" s="3"/>
      <c r="D22" s="3"/>
      <c r="E22" s="185"/>
      <c r="F22" s="58"/>
      <c r="G22" s="58"/>
      <c r="H22" s="58"/>
      <c r="I22" s="58"/>
      <c r="J22" s="58"/>
      <c r="K22" s="58"/>
      <c r="L22" s="58"/>
      <c r="M22" s="255" t="str">
        <f>CalcANN!F22</f>
        <v>R^2 Test (N = 826, unknown to this ANN)</v>
      </c>
      <c r="N22" s="3"/>
      <c r="O22" s="3"/>
      <c r="P22" s="3"/>
      <c r="Q22" s="54">
        <f>CalcANN!J22</f>
        <v>0.75122999999999995</v>
      </c>
      <c r="R22" s="54">
        <f>CalcANN!K22</f>
        <v>0.74585999999999997</v>
      </c>
      <c r="S22" s="54">
        <f>CalcANN!L22</f>
        <v>0.74100999999999995</v>
      </c>
      <c r="T22" s="54">
        <f>CalcANN!M22</f>
        <v>0.73958999999999997</v>
      </c>
      <c r="U22" s="54">
        <f>CalcANN!N22</f>
        <v>0.75956999999999997</v>
      </c>
      <c r="V22" s="3"/>
      <c r="W22" s="53"/>
      <c r="X22" s="58"/>
      <c r="Y22" s="58"/>
    </row>
    <row r="23" spans="1:25" ht="15">
      <c r="A23" s="137"/>
      <c r="B23" s="186"/>
      <c r="C23" s="3"/>
      <c r="D23" s="3"/>
      <c r="E23" s="185"/>
      <c r="F23" s="58"/>
      <c r="G23" s="58"/>
      <c r="H23" s="58"/>
      <c r="I23" s="58"/>
      <c r="J23" s="58"/>
      <c r="K23" s="58"/>
      <c r="L23" s="58"/>
      <c r="M23" s="7"/>
      <c r="N23" s="3"/>
      <c r="O23" s="3"/>
      <c r="P23" s="3"/>
      <c r="Q23" s="10"/>
      <c r="R23" s="10"/>
      <c r="S23" s="10"/>
      <c r="T23" s="10"/>
      <c r="U23" s="10"/>
      <c r="V23" s="3"/>
      <c r="W23" s="53"/>
      <c r="X23" s="58"/>
      <c r="Y23" s="58"/>
    </row>
    <row r="24" spans="1:25" ht="14" thickBot="1">
      <c r="A24" s="58"/>
      <c r="B24" s="187"/>
      <c r="C24" s="188"/>
      <c r="D24" s="188"/>
      <c r="E24" s="189"/>
      <c r="F24" s="58"/>
      <c r="G24" s="58"/>
      <c r="H24" s="58"/>
      <c r="I24" s="58"/>
      <c r="J24" s="58"/>
      <c r="K24" s="58"/>
      <c r="L24" s="58"/>
      <c r="M24" s="7" t="s">
        <v>43</v>
      </c>
      <c r="N24" s="3"/>
      <c r="O24" s="3"/>
      <c r="P24" s="3"/>
      <c r="Q24" s="10"/>
      <c r="R24" s="10"/>
      <c r="S24" s="10"/>
      <c r="T24" s="10"/>
      <c r="U24" s="10"/>
      <c r="V24" s="3"/>
      <c r="W24" s="53"/>
      <c r="X24" s="58"/>
      <c r="Y24" s="58"/>
    </row>
    <row r="25" spans="1:25" ht="16" thickTop="1">
      <c r="A25" s="137"/>
      <c r="B25" s="174"/>
      <c r="C25" s="3"/>
      <c r="D25" s="3"/>
      <c r="E25" s="3"/>
      <c r="F25" s="58"/>
      <c r="G25" s="58"/>
      <c r="H25" s="58"/>
      <c r="I25" s="58"/>
      <c r="J25" s="58"/>
      <c r="K25" s="58"/>
      <c r="L25" s="58"/>
      <c r="M25" s="198" t="s">
        <v>44</v>
      </c>
      <c r="N25" s="199"/>
      <c r="O25" s="3"/>
      <c r="P25" s="5"/>
      <c r="Q25" s="11">
        <f>IF(ISNUMBER(CalcANN!J25),CalcANN!J25,"")</f>
        <v>-1.5719700000000001</v>
      </c>
      <c r="R25" s="11">
        <f>IF(ISNUMBER(CalcANN!K25),CalcANN!K25,"")</f>
        <v>-1.5109900000000001</v>
      </c>
      <c r="S25" s="11">
        <f>IF(ISNUMBER(CalcANN!L25),CalcANN!L25,"")</f>
        <v>-1.5706599999999999</v>
      </c>
      <c r="T25" s="11">
        <f>IF(ISNUMBER(CalcANN!M25),CalcANN!M25,"")</f>
        <v>-1.6415200000000001</v>
      </c>
      <c r="U25" s="11">
        <f>IF(ISNUMBER(CalcANN!N25),CalcANN!N25,"")</f>
        <v>-1.5706500000000001</v>
      </c>
      <c r="V25" s="3"/>
      <c r="W25" s="53"/>
      <c r="X25" s="58"/>
      <c r="Y25" s="58"/>
    </row>
    <row r="26" spans="1:25">
      <c r="A26" s="58"/>
      <c r="B26" s="3"/>
      <c r="C26" s="3"/>
      <c r="D26" s="3"/>
      <c r="E26" s="3"/>
      <c r="F26" s="58"/>
      <c r="G26" s="58"/>
      <c r="H26" s="58"/>
      <c r="I26" s="58"/>
      <c r="J26" s="58"/>
      <c r="K26" s="58"/>
      <c r="L26" s="58"/>
      <c r="M26" s="198" t="s">
        <v>45</v>
      </c>
      <c r="N26" s="199"/>
      <c r="O26" s="3"/>
      <c r="P26" s="5"/>
      <c r="Q26" s="11">
        <f>IF(ISNUMBER(CalcANN!J26),CalcANN!J26,"")</f>
        <v>0.388569</v>
      </c>
      <c r="R26" s="11">
        <f>IF(ISNUMBER(CalcANN!K26),CalcANN!K26,"")</f>
        <v>-0.21049999999999999</v>
      </c>
      <c r="S26" s="11">
        <f>IF(ISNUMBER(CalcANN!L26),CalcANN!L26,"")</f>
        <v>0.17854700000000001</v>
      </c>
      <c r="T26" s="11">
        <f>IF(ISNUMBER(CalcANN!M26),CalcANN!M26,"")</f>
        <v>0.38983800000000002</v>
      </c>
      <c r="U26" s="11">
        <f>IF(ISNUMBER(CalcANN!N26),CalcANN!N26,"")</f>
        <v>-0.45135999999999998</v>
      </c>
      <c r="V26" s="3"/>
      <c r="W26" s="53"/>
      <c r="X26" s="58"/>
      <c r="Y26" s="58"/>
    </row>
    <row r="27" spans="1:25" ht="15">
      <c r="A27" s="58"/>
      <c r="B27" s="174" t="s">
        <v>0</v>
      </c>
      <c r="C27" s="3"/>
      <c r="D27" s="3"/>
      <c r="E27" s="3"/>
      <c r="F27" s="58"/>
      <c r="G27" s="58"/>
      <c r="H27" s="58"/>
      <c r="I27" s="58"/>
      <c r="J27" s="58"/>
      <c r="K27" s="58"/>
      <c r="L27" s="58"/>
      <c r="M27" s="198" t="s">
        <v>46</v>
      </c>
      <c r="N27" s="199"/>
      <c r="O27" s="3"/>
      <c r="P27" s="5"/>
      <c r="Q27" s="11">
        <f>IF(ISNUMBER(CalcANN!J27),CalcANN!J27,"")</f>
        <v>-1.37002</v>
      </c>
      <c r="R27" s="11">
        <f>IF(ISNUMBER(CalcANN!K27),CalcANN!K27,"")</f>
        <v>0.38061299999999998</v>
      </c>
      <c r="S27" s="11">
        <f>IF(ISNUMBER(CalcANN!L27),CalcANN!L27,"")</f>
        <v>-1.0462400000000001</v>
      </c>
      <c r="T27" s="11">
        <f>IF(ISNUMBER(CalcANN!M27),CalcANN!M27,"")</f>
        <v>-0.47103</v>
      </c>
      <c r="U27" s="11">
        <f>IF(ISNUMBER(CalcANN!N27),CalcANN!N27,"")</f>
        <v>0.215832</v>
      </c>
      <c r="V27" s="3"/>
      <c r="W27" s="53"/>
      <c r="X27" s="58"/>
      <c r="Y27" s="58"/>
    </row>
    <row r="28" spans="1:25" ht="15">
      <c r="A28" s="58"/>
      <c r="B28" s="174"/>
      <c r="C28" s="3"/>
      <c r="D28" s="3"/>
      <c r="E28" s="3"/>
      <c r="F28" s="58"/>
      <c r="G28" s="58"/>
      <c r="H28" s="58"/>
      <c r="I28" s="58"/>
      <c r="J28" s="58"/>
      <c r="K28" s="58"/>
      <c r="L28" s="58"/>
      <c r="M28" s="198" t="s">
        <v>119</v>
      </c>
      <c r="N28" s="199"/>
      <c r="O28" s="3"/>
      <c r="P28" s="5"/>
      <c r="Q28" s="11">
        <f>IF(ISNUMBER(CalcANN!J28),CalcANN!J28,"")</f>
        <v>-0.42258000000000001</v>
      </c>
      <c r="R28" s="11">
        <f>IF(ISNUMBER(CalcANN!K28),CalcANN!K28,"")</f>
        <v>-0.19250999999999999</v>
      </c>
      <c r="S28" s="11">
        <f>IF(ISNUMBER(CalcANN!L28),CalcANN!L28,"")</f>
        <v>0.42496099999999998</v>
      </c>
      <c r="T28" s="11">
        <f>IF(ISNUMBER(CalcANN!M28),CalcANN!M28,"")</f>
        <v>-1.0170999999999999</v>
      </c>
      <c r="U28" s="11">
        <f>IF(ISNUMBER(CalcANN!N28),CalcANN!N28,"")</f>
        <v>-0.13727</v>
      </c>
      <c r="V28" s="3"/>
      <c r="W28" s="53"/>
      <c r="X28" s="58"/>
      <c r="Y28" s="58"/>
    </row>
    <row r="29" spans="1:25" ht="15">
      <c r="A29" s="58"/>
      <c r="B29" s="174" t="s">
        <v>192</v>
      </c>
      <c r="C29" s="3"/>
      <c r="D29" s="3"/>
      <c r="E29" s="3"/>
      <c r="F29" s="58"/>
      <c r="G29" s="58"/>
      <c r="H29" s="58"/>
      <c r="I29" s="58"/>
      <c r="J29" s="58"/>
      <c r="K29" s="58"/>
      <c r="L29" s="58"/>
      <c r="M29" s="198"/>
      <c r="N29" s="199"/>
      <c r="O29" s="3"/>
      <c r="P29" s="5"/>
      <c r="Q29" s="11" t="str">
        <f>IF(ISNUMBER(CalcANN!J29),CalcANN!J29,"")</f>
        <v/>
      </c>
      <c r="R29" s="11" t="str">
        <f>IF(ISNUMBER(CalcANN!K29),CalcANN!K29,"")</f>
        <v/>
      </c>
      <c r="S29" s="11" t="str">
        <f>IF(ISNUMBER(CalcANN!L29),CalcANN!L29,"")</f>
        <v/>
      </c>
      <c r="T29" s="11" t="str">
        <f>IF(ISNUMBER(CalcANN!M29),CalcANN!M29,"")</f>
        <v/>
      </c>
      <c r="U29" s="11" t="str">
        <f>IF(ISNUMBER(CalcANN!N29),CalcANN!N29,"")</f>
        <v/>
      </c>
      <c r="V29" s="3"/>
      <c r="W29" s="53"/>
      <c r="X29" s="58"/>
      <c r="Y29" s="58"/>
    </row>
    <row r="30" spans="1:25" ht="15">
      <c r="A30" s="58"/>
      <c r="B30" s="174" t="s">
        <v>191</v>
      </c>
      <c r="C30" s="3"/>
      <c r="D30" s="3"/>
      <c r="E30" s="3"/>
      <c r="F30" s="58"/>
      <c r="G30" s="58"/>
      <c r="H30" s="58"/>
      <c r="I30" s="58"/>
      <c r="J30" s="58"/>
      <c r="K30" s="58"/>
      <c r="L30" s="58"/>
      <c r="M30" s="198" t="s">
        <v>51</v>
      </c>
      <c r="N30" s="200"/>
      <c r="O30" s="3"/>
      <c r="P30" s="5"/>
      <c r="Q30" s="11">
        <f>IF(ISNUMBER(CalcANN!J30),CalcANN!J30,"")</f>
        <v>-86.779300000000006</v>
      </c>
      <c r="R30" s="11">
        <f>IF(ISNUMBER(CalcANN!K30),CalcANN!K30,"")</f>
        <v>-194.637</v>
      </c>
      <c r="S30" s="11">
        <f>IF(ISNUMBER(CalcANN!L30),CalcANN!L30,"")</f>
        <v>-125.325</v>
      </c>
      <c r="T30" s="11">
        <f>IF(ISNUMBER(CalcANN!M30),CalcANN!M30,"")</f>
        <v>33.205419999999997</v>
      </c>
      <c r="U30" s="11">
        <f>IF(ISNUMBER(CalcANN!N30),CalcANN!N30,"")</f>
        <v>-47.946899999999999</v>
      </c>
      <c r="V30" s="3"/>
      <c r="W30" s="53"/>
      <c r="X30" s="58"/>
      <c r="Y30" s="58"/>
    </row>
    <row r="31" spans="1:25" ht="15">
      <c r="A31" s="58"/>
      <c r="B31" s="174" t="s">
        <v>194</v>
      </c>
      <c r="C31" s="3"/>
      <c r="D31" s="3"/>
      <c r="E31" s="3"/>
      <c r="F31" s="58"/>
      <c r="G31" s="58"/>
      <c r="H31" s="58"/>
      <c r="I31" s="58"/>
      <c r="J31" s="58"/>
      <c r="K31" s="58"/>
      <c r="L31" s="58"/>
      <c r="M31" s="198" t="s">
        <v>52</v>
      </c>
      <c r="N31" s="200" t="s">
        <v>13</v>
      </c>
      <c r="O31" s="3"/>
      <c r="P31" s="5"/>
      <c r="Q31" s="11">
        <f>IF(ISNUMBER(CalcANN!J31),CalcANN!J31,"")</f>
        <v>1.0482750000000001</v>
      </c>
      <c r="R31" s="11">
        <f>IF(ISNUMBER(CalcANN!K31),CalcANN!K31,"")</f>
        <v>-0.49462</v>
      </c>
      <c r="S31" s="11">
        <f>IF(ISNUMBER(CalcANN!L31),CalcANN!L31,"")</f>
        <v>9.7811450000000004</v>
      </c>
      <c r="T31" s="11">
        <f>IF(ISNUMBER(CalcANN!M31),CalcANN!M31,"")</f>
        <v>0.15848000000000001</v>
      </c>
      <c r="U31" s="11">
        <f>IF(ISNUMBER(CalcANN!N31),CalcANN!N31,"")</f>
        <v>0.96578200000000003</v>
      </c>
      <c r="V31" s="3"/>
      <c r="W31" s="53"/>
      <c r="X31" s="58"/>
      <c r="Y31" s="58"/>
    </row>
    <row r="32" spans="1:25" ht="15">
      <c r="A32" s="58"/>
      <c r="B32" s="174" t="s">
        <v>193</v>
      </c>
      <c r="C32" s="3"/>
      <c r="D32" s="3"/>
      <c r="E32" s="3"/>
      <c r="F32" s="58"/>
      <c r="G32" s="58"/>
      <c r="H32" s="58"/>
      <c r="I32" s="58"/>
      <c r="J32" s="58"/>
      <c r="K32" s="58"/>
      <c r="L32" s="58"/>
      <c r="M32" s="198" t="s">
        <v>14</v>
      </c>
      <c r="N32" s="200" t="s">
        <v>29</v>
      </c>
      <c r="O32" s="3"/>
      <c r="P32" s="5"/>
      <c r="Q32" s="11">
        <f>IF(ISNUMBER(CalcANN!J32),CalcANN!J32,"")</f>
        <v>27854.45</v>
      </c>
      <c r="R32" s="11">
        <f>IF(ISNUMBER(CalcANN!K32),CalcANN!K32,"")</f>
        <v>57230.879999999997</v>
      </c>
      <c r="S32" s="11">
        <f>IF(ISNUMBER(CalcANN!L32),CalcANN!L32,"")</f>
        <v>14617.81</v>
      </c>
      <c r="T32" s="11">
        <f>IF(ISNUMBER(CalcANN!M32),CalcANN!M32,"")</f>
        <v>-9652.23</v>
      </c>
      <c r="U32" s="11">
        <f>IF(ISNUMBER(CalcANN!N32),CalcANN!N32,"")</f>
        <v>16404.96</v>
      </c>
      <c r="V32" s="3"/>
      <c r="W32" s="53"/>
      <c r="X32" s="58"/>
      <c r="Y32" s="58"/>
    </row>
    <row r="33" spans="1:25" ht="15">
      <c r="A33" s="58"/>
      <c r="B33" s="174"/>
      <c r="C33" s="3"/>
      <c r="D33" s="3"/>
      <c r="E33" s="3"/>
      <c r="F33" s="58"/>
      <c r="G33" s="58"/>
      <c r="H33" s="58"/>
      <c r="I33" s="58"/>
      <c r="J33" s="58"/>
      <c r="K33" s="58"/>
      <c r="L33" s="58"/>
      <c r="M33" s="198" t="s">
        <v>15</v>
      </c>
      <c r="N33" s="200" t="s">
        <v>42</v>
      </c>
      <c r="O33" s="3"/>
      <c r="P33" s="5"/>
      <c r="Q33" s="11">
        <f>IF(ISNUMBER(CalcANN!J33),CalcANN!J33,"")</f>
        <v>2.5929030000000002</v>
      </c>
      <c r="R33" s="11">
        <f>IF(ISNUMBER(CalcANN!K33),CalcANN!K33,"")</f>
        <v>-0.12465</v>
      </c>
      <c r="S33" s="11">
        <f>IF(ISNUMBER(CalcANN!L33),CalcANN!L33,"")</f>
        <v>-18.677299999999999</v>
      </c>
      <c r="T33" s="11">
        <f>IF(ISNUMBER(CalcANN!M33),CalcANN!M33,"")</f>
        <v>2.369367</v>
      </c>
      <c r="U33" s="11">
        <f>IF(ISNUMBER(CalcANN!N33),CalcANN!N33,"")</f>
        <v>-1.0009999999999999</v>
      </c>
      <c r="V33" s="3"/>
      <c r="W33" s="53"/>
      <c r="X33" s="58"/>
      <c r="Y33" s="58"/>
    </row>
    <row r="34" spans="1:25" ht="15">
      <c r="A34" s="58"/>
      <c r="B34" s="174"/>
      <c r="C34" s="3"/>
      <c r="D34" s="3"/>
      <c r="E34" s="3"/>
      <c r="F34" s="58"/>
      <c r="G34" s="58"/>
      <c r="H34" s="58"/>
      <c r="I34" s="58"/>
      <c r="J34" s="58"/>
      <c r="K34" s="58"/>
      <c r="L34" s="58"/>
      <c r="M34" s="198" t="s">
        <v>16</v>
      </c>
      <c r="N34" s="201" t="s">
        <v>101</v>
      </c>
      <c r="O34" s="3"/>
      <c r="P34" s="5"/>
      <c r="Q34" s="11">
        <f>IF(ISNUMBER(CalcANN!J34),CalcANN!J34,"")</f>
        <v>-0.39650000000000002</v>
      </c>
      <c r="R34" s="11">
        <f>IF(ISNUMBER(CalcANN!K34),CalcANN!K34,"")</f>
        <v>-2.4170000000000001E-2</v>
      </c>
      <c r="S34" s="11">
        <f>IF(ISNUMBER(CalcANN!L34),CalcANN!L34,"")</f>
        <v>2.9150779999999998</v>
      </c>
      <c r="T34" s="11">
        <f>IF(ISNUMBER(CalcANN!M34),CalcANN!M34,"")</f>
        <v>0.19465299999999999</v>
      </c>
      <c r="U34" s="11">
        <f>IF(ISNUMBER(CalcANN!N34),CalcANN!N34,"")</f>
        <v>-5.4469999999999998E-2</v>
      </c>
      <c r="V34" s="3"/>
      <c r="W34" s="53"/>
      <c r="X34" s="58"/>
      <c r="Y34" s="58"/>
    </row>
    <row r="35" spans="1:25" ht="15">
      <c r="A35" s="58"/>
      <c r="B35" s="174"/>
      <c r="C35" s="3"/>
      <c r="D35" s="3"/>
      <c r="E35" s="3"/>
      <c r="F35" s="58"/>
      <c r="G35" s="58"/>
      <c r="H35" s="58"/>
      <c r="I35" s="58"/>
      <c r="J35" s="58"/>
      <c r="K35" s="58"/>
      <c r="L35" s="58"/>
      <c r="M35" s="198" t="s">
        <v>17</v>
      </c>
      <c r="N35" s="201" t="s">
        <v>102</v>
      </c>
      <c r="O35" s="3"/>
      <c r="P35" s="5"/>
      <c r="Q35" s="11">
        <f>IF(ISNUMBER(CalcANN!J35),CalcANN!J35,"")</f>
        <v>-0.122</v>
      </c>
      <c r="R35" s="11">
        <f>IF(ISNUMBER(CalcANN!K35),CalcANN!K35,"")</f>
        <v>-0.1474</v>
      </c>
      <c r="S35" s="11">
        <f>IF(ISNUMBER(CalcANN!L35),CalcANN!L35,"")</f>
        <v>0.62981100000000001</v>
      </c>
      <c r="T35" s="11">
        <f>IF(ISNUMBER(CalcANN!M35),CalcANN!M35,"")</f>
        <v>-7.9049999999999995E-2</v>
      </c>
      <c r="U35" s="11">
        <f>IF(ISNUMBER(CalcANN!N35),CalcANN!N35,"")</f>
        <v>-4.5319999999999999E-2</v>
      </c>
      <c r="V35" s="3"/>
      <c r="W35" s="53"/>
      <c r="X35" s="58"/>
      <c r="Y35" s="58"/>
    </row>
    <row r="36" spans="1:25" ht="15">
      <c r="A36" s="58"/>
      <c r="B36" s="174"/>
      <c r="C36" s="3"/>
      <c r="D36" s="3"/>
      <c r="E36" s="3"/>
      <c r="F36" s="58"/>
      <c r="G36" s="58"/>
      <c r="H36" s="58"/>
      <c r="I36" s="58"/>
      <c r="J36" s="58"/>
      <c r="K36" s="58"/>
      <c r="L36" s="58"/>
      <c r="M36" s="198" t="s">
        <v>18</v>
      </c>
      <c r="N36" s="201" t="s">
        <v>103</v>
      </c>
      <c r="O36" s="3"/>
      <c r="P36" s="5"/>
      <c r="Q36" s="11">
        <f>IF(ISNUMBER(CalcANN!J36),CalcANN!J36,"")</f>
        <v>-0.67903000000000002</v>
      </c>
      <c r="R36" s="11">
        <f>IF(ISNUMBER(CalcANN!K36),CalcANN!K36,"")</f>
        <v>0.75253199999999998</v>
      </c>
      <c r="S36" s="11">
        <f>IF(ISNUMBER(CalcANN!L36),CalcANN!L36,"")</f>
        <v>-2.3019799999999999</v>
      </c>
      <c r="T36" s="11">
        <f>IF(ISNUMBER(CalcANN!M36),CalcANN!M36,"")</f>
        <v>-3.2812199999999998</v>
      </c>
      <c r="U36" s="11">
        <f>IF(ISNUMBER(CalcANN!N36),CalcANN!N36,"")</f>
        <v>0.94072100000000003</v>
      </c>
      <c r="V36" s="3"/>
      <c r="W36" s="53"/>
      <c r="X36" s="58"/>
      <c r="Y36" s="58"/>
    </row>
    <row r="37" spans="1:25" ht="15">
      <c r="A37" s="58"/>
      <c r="B37" s="174"/>
      <c r="C37" s="3"/>
      <c r="D37" s="3"/>
      <c r="E37" s="3"/>
      <c r="F37" s="58"/>
      <c r="G37" s="58"/>
      <c r="H37" s="58"/>
      <c r="I37" s="58"/>
      <c r="J37" s="58"/>
      <c r="K37" s="58"/>
      <c r="L37" s="58"/>
      <c r="M37" s="198" t="s">
        <v>19</v>
      </c>
      <c r="N37" s="201" t="s">
        <v>104</v>
      </c>
      <c r="O37" s="3"/>
      <c r="P37" s="5"/>
      <c r="Q37" s="11">
        <f>IF(ISNUMBER(CalcANN!J37),CalcANN!J37,"")</f>
        <v>-5.1459900000000003</v>
      </c>
      <c r="R37" s="11">
        <f>IF(ISNUMBER(CalcANN!K37),CalcANN!K37,"")</f>
        <v>-0.37180999999999997</v>
      </c>
      <c r="S37" s="11">
        <f>IF(ISNUMBER(CalcANN!L37),CalcANN!L37,"")</f>
        <v>10.785450000000001</v>
      </c>
      <c r="T37" s="11">
        <f>IF(ISNUMBER(CalcANN!M37),CalcANN!M37,"")</f>
        <v>-0.46729999999999999</v>
      </c>
      <c r="U37" s="11">
        <f>IF(ISNUMBER(CalcANN!N37),CalcANN!N37,"")</f>
        <v>-8.1071200000000001</v>
      </c>
      <c r="V37" s="3"/>
      <c r="W37" s="53"/>
      <c r="X37" s="58"/>
      <c r="Y37" s="58"/>
    </row>
    <row r="38" spans="1:25" ht="15">
      <c r="A38" s="58"/>
      <c r="B38" s="174"/>
      <c r="C38" s="3"/>
      <c r="D38" s="3"/>
      <c r="E38" s="3"/>
      <c r="F38" s="58"/>
      <c r="G38" s="58"/>
      <c r="H38" s="58"/>
      <c r="I38" s="58"/>
      <c r="J38" s="58"/>
      <c r="K38" s="58"/>
      <c r="L38" s="58"/>
      <c r="M38" s="198" t="s">
        <v>20</v>
      </c>
      <c r="N38" s="201" t="s">
        <v>105</v>
      </c>
      <c r="O38" s="3"/>
      <c r="P38" s="5"/>
      <c r="Q38" s="11">
        <f>IF(ISNUMBER(CalcANN!J38),CalcANN!J38,"")</f>
        <v>1.1027899999999999</v>
      </c>
      <c r="R38" s="11">
        <f>IF(ISNUMBER(CalcANN!K38),CalcANN!K38,"")</f>
        <v>-1.23824</v>
      </c>
      <c r="S38" s="11">
        <f>IF(ISNUMBER(CalcANN!L38),CalcANN!L38,"")</f>
        <v>2.6157520000000001</v>
      </c>
      <c r="T38" s="11">
        <f>IF(ISNUMBER(CalcANN!M38),CalcANN!M38,"")</f>
        <v>-2.5590099999999998</v>
      </c>
      <c r="U38" s="11">
        <f>IF(ISNUMBER(CalcANN!N38),CalcANN!N38,"")</f>
        <v>-8.3860000000000004E-2</v>
      </c>
      <c r="V38" s="3"/>
      <c r="W38" s="53"/>
      <c r="X38" s="58"/>
      <c r="Y38" s="58"/>
    </row>
    <row r="39" spans="1:25" ht="15">
      <c r="A39" s="58"/>
      <c r="B39" s="174"/>
      <c r="C39" s="3"/>
      <c r="D39" s="3"/>
      <c r="E39" s="3"/>
      <c r="F39" s="58"/>
      <c r="G39" s="58"/>
      <c r="H39" s="58"/>
      <c r="I39" s="58"/>
      <c r="J39" s="58"/>
      <c r="K39" s="58"/>
      <c r="L39" s="58"/>
      <c r="M39" s="198"/>
      <c r="N39" s="201"/>
      <c r="O39" s="3"/>
      <c r="P39" s="5"/>
      <c r="Q39" s="11" t="str">
        <f>IF(ISNUMBER(CalcANN!J39),CalcANN!J39,"")</f>
        <v/>
      </c>
      <c r="R39" s="11" t="str">
        <f>IF(ISNUMBER(CalcANN!K39),CalcANN!K39,"")</f>
        <v/>
      </c>
      <c r="S39" s="11" t="str">
        <f>IF(ISNUMBER(CalcANN!L39),CalcANN!L39,"")</f>
        <v/>
      </c>
      <c r="T39" s="11" t="str">
        <f>IF(ISNUMBER(CalcANN!M39),CalcANN!M39,"")</f>
        <v/>
      </c>
      <c r="U39" s="11" t="str">
        <f>IF(ISNUMBER(CalcANN!N39),CalcANN!N39,"")</f>
        <v/>
      </c>
      <c r="V39" s="3"/>
      <c r="W39" s="53"/>
      <c r="X39" s="58"/>
      <c r="Y39" s="58"/>
    </row>
    <row r="40" spans="1:25" ht="15">
      <c r="A40" s="58"/>
      <c r="B40" s="174"/>
      <c r="C40" s="3"/>
      <c r="D40" s="3"/>
      <c r="E40" s="3"/>
      <c r="F40" s="58"/>
      <c r="G40" s="58"/>
      <c r="H40" s="58"/>
      <c r="I40" s="58"/>
      <c r="J40" s="58"/>
      <c r="K40" s="58"/>
      <c r="L40" s="58"/>
      <c r="M40" s="198" t="s">
        <v>21</v>
      </c>
      <c r="N40" s="200"/>
      <c r="O40" s="3"/>
      <c r="P40" s="5"/>
      <c r="Q40" s="11">
        <f>IF(ISNUMBER(CalcANN!J40),CalcANN!J40,"")</f>
        <v>-9.8575700000000008</v>
      </c>
      <c r="R40" s="11">
        <f>IF(ISNUMBER(CalcANN!K40),CalcANN!K40,"")</f>
        <v>2.0921379999999998</v>
      </c>
      <c r="S40" s="11">
        <f>IF(ISNUMBER(CalcANN!L40),CalcANN!L40,"")</f>
        <v>-18.6553</v>
      </c>
      <c r="T40" s="11">
        <f>IF(ISNUMBER(CalcANN!M40),CalcANN!M40,"")</f>
        <v>35.894889999999997</v>
      </c>
      <c r="U40" s="11">
        <f>IF(ISNUMBER(CalcANN!N40),CalcANN!N40,"")</f>
        <v>95.617890000000003</v>
      </c>
      <c r="V40" s="3"/>
      <c r="W40" s="53"/>
      <c r="X40" s="58"/>
      <c r="Y40" s="58"/>
    </row>
    <row r="41" spans="1:25" ht="15">
      <c r="A41" s="58"/>
      <c r="B41" s="174"/>
      <c r="C41" s="3"/>
      <c r="D41" s="3"/>
      <c r="E41" s="3"/>
      <c r="F41" s="58"/>
      <c r="G41" s="58"/>
      <c r="H41" s="58"/>
      <c r="I41" s="58"/>
      <c r="J41" s="58"/>
      <c r="K41" s="58"/>
      <c r="L41" s="58"/>
      <c r="M41" s="198" t="s">
        <v>22</v>
      </c>
      <c r="N41" s="200" t="s">
        <v>13</v>
      </c>
      <c r="O41" s="3"/>
      <c r="P41" s="5"/>
      <c r="Q41" s="11">
        <f>IF(ISNUMBER(CalcANN!J41),CalcANN!J41,"")</f>
        <v>0.36519400000000002</v>
      </c>
      <c r="R41" s="11">
        <f>IF(ISNUMBER(CalcANN!K41),CalcANN!K41,"")</f>
        <v>-1.70364</v>
      </c>
      <c r="S41" s="11">
        <f>IF(ISNUMBER(CalcANN!L41),CalcANN!L41,"")</f>
        <v>0.68527499999999997</v>
      </c>
      <c r="T41" s="11">
        <f>IF(ISNUMBER(CalcANN!M41),CalcANN!M41,"")</f>
        <v>-2.9978600000000002</v>
      </c>
      <c r="U41" s="11">
        <f>IF(ISNUMBER(CalcANN!N41),CalcANN!N41,"")</f>
        <v>-5.58249</v>
      </c>
      <c r="V41" s="3"/>
      <c r="W41" s="53"/>
      <c r="X41" s="58"/>
      <c r="Y41" s="58"/>
    </row>
    <row r="42" spans="1:25">
      <c r="A42" s="58"/>
      <c r="B42" s="58"/>
      <c r="C42" s="58"/>
      <c r="D42" s="58"/>
      <c r="E42" s="58"/>
      <c r="F42" s="58"/>
      <c r="G42" s="58"/>
      <c r="H42" s="58"/>
      <c r="I42" s="58"/>
      <c r="J42" s="58"/>
      <c r="K42" s="58"/>
      <c r="L42" s="58"/>
      <c r="M42" s="198" t="s">
        <v>23</v>
      </c>
      <c r="N42" s="200" t="s">
        <v>29</v>
      </c>
      <c r="O42" s="3"/>
      <c r="P42" s="5"/>
      <c r="Q42" s="11">
        <f>IF(ISNUMBER(CalcANN!J42),CalcANN!J42,"")</f>
        <v>2298.768</v>
      </c>
      <c r="R42" s="11">
        <f>IF(ISNUMBER(CalcANN!K42),CalcANN!K42,"")</f>
        <v>2022.248</v>
      </c>
      <c r="S42" s="11">
        <f>IF(ISNUMBER(CalcANN!L42),CalcANN!L42,"")</f>
        <v>4485.9709999999995</v>
      </c>
      <c r="T42" s="11">
        <f>IF(ISNUMBER(CalcANN!M42),CalcANN!M42,"")</f>
        <v>-4279.08</v>
      </c>
      <c r="U42" s="11">
        <f>IF(ISNUMBER(CalcANN!N42),CalcANN!N42,"")</f>
        <v>-12644.4</v>
      </c>
      <c r="V42" s="3"/>
      <c r="W42" s="53"/>
      <c r="X42" s="58"/>
      <c r="Y42" s="58"/>
    </row>
    <row r="43" spans="1:25">
      <c r="A43" s="58"/>
      <c r="B43" s="58"/>
      <c r="C43" s="58"/>
      <c r="D43" s="58"/>
      <c r="E43" s="58"/>
      <c r="F43" s="58"/>
      <c r="G43" s="58"/>
      <c r="H43" s="58"/>
      <c r="I43" s="58"/>
      <c r="J43" s="58"/>
      <c r="K43" s="58"/>
      <c r="L43" s="58"/>
      <c r="M43" s="198" t="s">
        <v>24</v>
      </c>
      <c r="N43" s="200" t="s">
        <v>42</v>
      </c>
      <c r="O43" s="3"/>
      <c r="P43" s="5"/>
      <c r="Q43" s="11">
        <f>IF(ISNUMBER(CalcANN!J43),CalcANN!J43,"")</f>
        <v>0.82024699999999995</v>
      </c>
      <c r="R43" s="11">
        <f>IF(ISNUMBER(CalcANN!K43),CalcANN!K43,"")</f>
        <v>-1.2034</v>
      </c>
      <c r="S43" s="11">
        <f>IF(ISNUMBER(CalcANN!L43),CalcANN!L43,"")</f>
        <v>0.132053</v>
      </c>
      <c r="T43" s="11">
        <f>IF(ISNUMBER(CalcANN!M43),CalcANN!M43,"")</f>
        <v>-4.02182</v>
      </c>
      <c r="U43" s="11">
        <f>IF(ISNUMBER(CalcANN!N43),CalcANN!N43,"")</f>
        <v>-0.43695000000000001</v>
      </c>
      <c r="V43" s="3"/>
      <c r="W43" s="53"/>
      <c r="X43" s="58"/>
      <c r="Y43" s="58"/>
    </row>
    <row r="44" spans="1:25">
      <c r="A44" s="58"/>
      <c r="B44" s="58"/>
      <c r="C44" s="58"/>
      <c r="D44" s="58"/>
      <c r="E44" s="58"/>
      <c r="F44" s="58"/>
      <c r="G44" s="58"/>
      <c r="H44" s="58"/>
      <c r="I44" s="58"/>
      <c r="J44" s="58"/>
      <c r="K44" s="58"/>
      <c r="L44" s="58"/>
      <c r="M44" s="198" t="s">
        <v>53</v>
      </c>
      <c r="N44" s="201" t="s">
        <v>101</v>
      </c>
      <c r="O44" s="3"/>
      <c r="P44" s="5"/>
      <c r="Q44" s="11">
        <f>IF(ISNUMBER(CalcANN!J44),CalcANN!J44,"")</f>
        <v>6.5449999999999996E-3</v>
      </c>
      <c r="R44" s="11">
        <f>IF(ISNUMBER(CalcANN!K44),CalcANN!K44,"")</f>
        <v>-3.5029999999999999E-2</v>
      </c>
      <c r="S44" s="11">
        <f>IF(ISNUMBER(CalcANN!L44),CalcANN!L44,"")</f>
        <v>0.11844399999999999</v>
      </c>
      <c r="T44" s="11">
        <f>IF(ISNUMBER(CalcANN!M44),CalcANN!M44,"")</f>
        <v>1.1143E-2</v>
      </c>
      <c r="U44" s="11">
        <f>IF(ISNUMBER(CalcANN!N44),CalcANN!N44,"")</f>
        <v>-1.05142</v>
      </c>
      <c r="V44" s="3"/>
      <c r="W44" s="53"/>
      <c r="X44" s="58"/>
      <c r="Y44" s="58"/>
    </row>
    <row r="45" spans="1:25">
      <c r="A45" s="58"/>
      <c r="B45" s="58"/>
      <c r="C45" s="58"/>
      <c r="D45" s="58"/>
      <c r="E45" s="58"/>
      <c r="F45" s="58"/>
      <c r="G45" s="58"/>
      <c r="H45" s="58"/>
      <c r="I45" s="58"/>
      <c r="J45" s="58"/>
      <c r="K45" s="58"/>
      <c r="L45" s="58"/>
      <c r="M45" s="198" t="s">
        <v>54</v>
      </c>
      <c r="N45" s="201" t="s">
        <v>102</v>
      </c>
      <c r="O45" s="3"/>
      <c r="P45" s="5"/>
      <c r="Q45" s="11">
        <f>IF(ISNUMBER(CalcANN!J45),CalcANN!J45,"")</f>
        <v>4.1729999999999996E-3</v>
      </c>
      <c r="R45" s="11">
        <f>IF(ISNUMBER(CalcANN!K45),CalcANN!K45,"")</f>
        <v>-9.1310000000000002E-2</v>
      </c>
      <c r="S45" s="11">
        <f>IF(ISNUMBER(CalcANN!L45),CalcANN!L45,"")</f>
        <v>-8.7299999999999999E-3</v>
      </c>
      <c r="T45" s="11">
        <f>IF(ISNUMBER(CalcANN!M45),CalcANN!M45,"")</f>
        <v>-0.15218000000000001</v>
      </c>
      <c r="U45" s="11">
        <f>IF(ISNUMBER(CalcANN!N45),CalcANN!N45,"")</f>
        <v>-0.29912</v>
      </c>
      <c r="V45" s="3"/>
      <c r="W45" s="53"/>
      <c r="X45" s="58"/>
      <c r="Y45" s="58"/>
    </row>
    <row r="46" spans="1:25">
      <c r="A46" s="58"/>
      <c r="B46" s="58"/>
      <c r="C46" s="58"/>
      <c r="D46" s="58"/>
      <c r="E46" s="58"/>
      <c r="F46" s="58"/>
      <c r="G46" s="58"/>
      <c r="H46" s="58"/>
      <c r="I46" s="58"/>
      <c r="J46" s="58"/>
      <c r="K46" s="58"/>
      <c r="L46" s="58"/>
      <c r="M46" s="198" t="s">
        <v>55</v>
      </c>
      <c r="N46" s="201" t="s">
        <v>103</v>
      </c>
      <c r="O46" s="3"/>
      <c r="P46" s="5"/>
      <c r="Q46" s="11">
        <f>IF(ISNUMBER(CalcANN!J46),CalcANN!J46,"")</f>
        <v>-0.25619999999999998</v>
      </c>
      <c r="R46" s="11">
        <f>IF(ISNUMBER(CalcANN!K46),CalcANN!K46,"")</f>
        <v>0.324096</v>
      </c>
      <c r="S46" s="11">
        <f>IF(ISNUMBER(CalcANN!L46),CalcANN!L46,"")</f>
        <v>0.57757700000000001</v>
      </c>
      <c r="T46" s="11">
        <f>IF(ISNUMBER(CalcANN!M46),CalcANN!M46,"")</f>
        <v>-1.7401599999999999</v>
      </c>
      <c r="U46" s="11">
        <f>IF(ISNUMBER(CalcANN!N46),CalcANN!N46,"")</f>
        <v>5.3620619999999999</v>
      </c>
      <c r="V46" s="3"/>
      <c r="W46" s="53"/>
      <c r="X46" s="58"/>
      <c r="Y46" s="58"/>
    </row>
    <row r="47" spans="1:25">
      <c r="A47" s="58"/>
      <c r="B47" s="58"/>
      <c r="C47" s="58"/>
      <c r="D47" s="58"/>
      <c r="E47" s="58"/>
      <c r="F47" s="58"/>
      <c r="G47" s="58"/>
      <c r="H47" s="58"/>
      <c r="I47" s="58"/>
      <c r="J47" s="58"/>
      <c r="K47" s="58"/>
      <c r="L47" s="58"/>
      <c r="M47" s="198" t="s">
        <v>56</v>
      </c>
      <c r="N47" s="201" t="s">
        <v>104</v>
      </c>
      <c r="O47" s="3"/>
      <c r="P47" s="5"/>
      <c r="Q47" s="11">
        <f>IF(ISNUMBER(CalcANN!J47),CalcANN!J47,"")</f>
        <v>-0.41454000000000002</v>
      </c>
      <c r="R47" s="11">
        <f>IF(ISNUMBER(CalcANN!K47),CalcANN!K47,"")</f>
        <v>1.355092</v>
      </c>
      <c r="S47" s="11">
        <f>IF(ISNUMBER(CalcANN!L47),CalcANN!L47,"")</f>
        <v>0.36972899999999997</v>
      </c>
      <c r="T47" s="11">
        <f>IF(ISNUMBER(CalcANN!M47),CalcANN!M47,"")</f>
        <v>0.78609099999999998</v>
      </c>
      <c r="U47" s="11">
        <f>IF(ISNUMBER(CalcANN!N47),CalcANN!N47,"")</f>
        <v>-9.4917899999999999</v>
      </c>
      <c r="V47" s="3"/>
      <c r="W47" s="53"/>
      <c r="X47" s="58"/>
      <c r="Y47" s="58"/>
    </row>
    <row r="48" spans="1:25">
      <c r="A48" s="58"/>
      <c r="B48" s="58"/>
      <c r="C48" s="58"/>
      <c r="D48" s="58"/>
      <c r="E48" s="58"/>
      <c r="F48" s="58"/>
      <c r="G48" s="58"/>
      <c r="H48" s="58"/>
      <c r="I48" s="58"/>
      <c r="J48" s="58"/>
      <c r="K48" s="58"/>
      <c r="L48" s="58"/>
      <c r="M48" s="198" t="s">
        <v>57</v>
      </c>
      <c r="N48" s="201" t="s">
        <v>105</v>
      </c>
      <c r="O48" s="3"/>
      <c r="P48" s="5"/>
      <c r="Q48" s="11">
        <f>IF(ISNUMBER(CalcANN!J48),CalcANN!J48,"")</f>
        <v>0.32633800000000002</v>
      </c>
      <c r="R48" s="11">
        <f>IF(ISNUMBER(CalcANN!K48),CalcANN!K48,"")</f>
        <v>-2.0925400000000001</v>
      </c>
      <c r="S48" s="11">
        <f>IF(ISNUMBER(CalcANN!L48),CalcANN!L48,"")</f>
        <v>0.73716099999999996</v>
      </c>
      <c r="T48" s="11">
        <f>IF(ISNUMBER(CalcANN!M48),CalcANN!M48,"")</f>
        <v>-2.3678300000000001</v>
      </c>
      <c r="U48" s="11">
        <f>IF(ISNUMBER(CalcANN!N48),CalcANN!N48,"")</f>
        <v>-5.7689399999999997</v>
      </c>
      <c r="V48" s="3"/>
      <c r="W48" s="53"/>
      <c r="X48" s="58"/>
      <c r="Y48" s="58"/>
    </row>
    <row r="49" spans="1:25">
      <c r="A49" s="58"/>
      <c r="B49" s="58"/>
      <c r="C49" s="58"/>
      <c r="D49" s="58"/>
      <c r="E49" s="58"/>
      <c r="F49" s="58"/>
      <c r="G49" s="58"/>
      <c r="H49" s="58"/>
      <c r="I49" s="58"/>
      <c r="J49" s="58"/>
      <c r="K49" s="58"/>
      <c r="L49" s="58"/>
      <c r="M49" s="198"/>
      <c r="N49" s="201"/>
      <c r="O49" s="3"/>
      <c r="P49" s="5"/>
      <c r="Q49" s="11" t="str">
        <f>IF(ISNUMBER(CalcANN!J49),CalcANN!J49,"")</f>
        <v/>
      </c>
      <c r="R49" s="11" t="str">
        <f>IF(ISNUMBER(CalcANN!K49),CalcANN!K49,"")</f>
        <v/>
      </c>
      <c r="S49" s="11" t="str">
        <f>IF(ISNUMBER(CalcANN!L49),CalcANN!L49,"")</f>
        <v/>
      </c>
      <c r="T49" s="11" t="str">
        <f>IF(ISNUMBER(CalcANN!M49),CalcANN!M49,"")</f>
        <v/>
      </c>
      <c r="U49" s="11" t="str">
        <f>IF(ISNUMBER(CalcANN!N49),CalcANN!N49,"")</f>
        <v/>
      </c>
      <c r="V49" s="3"/>
      <c r="W49" s="53"/>
      <c r="X49" s="58"/>
      <c r="Y49" s="58"/>
    </row>
    <row r="50" spans="1:25">
      <c r="A50" s="58"/>
      <c r="B50" s="58"/>
      <c r="C50" s="58"/>
      <c r="D50" s="58"/>
      <c r="E50" s="58"/>
      <c r="F50" s="58"/>
      <c r="G50" s="58"/>
      <c r="H50" s="58"/>
      <c r="I50" s="58"/>
      <c r="J50" s="58"/>
      <c r="K50" s="58"/>
      <c r="L50" s="58"/>
      <c r="M50" s="198" t="s">
        <v>106</v>
      </c>
      <c r="N50" s="201"/>
      <c r="O50" s="3"/>
      <c r="P50" s="5"/>
      <c r="Q50" s="11">
        <f>IF(ISNUMBER(CalcANN!J50),CalcANN!J50,"")</f>
        <v>-92.035700000000006</v>
      </c>
      <c r="R50" s="11">
        <f>IF(ISNUMBER(CalcANN!K50),CalcANN!K50,"")</f>
        <v>-84.040999999999997</v>
      </c>
      <c r="S50" s="11">
        <f>IF(ISNUMBER(CalcANN!L50),CalcANN!L50,"")</f>
        <v>32.265410000000003</v>
      </c>
      <c r="T50" s="11">
        <f>IF(ISNUMBER(CalcANN!M50),CalcANN!M50,"")</f>
        <v>-22.470700000000001</v>
      </c>
      <c r="U50" s="11">
        <f>IF(ISNUMBER(CalcANN!N50),CalcANN!N50,"")</f>
        <v>-110.621</v>
      </c>
      <c r="V50" s="3"/>
      <c r="W50" s="53"/>
      <c r="X50" s="58"/>
      <c r="Y50" s="58"/>
    </row>
    <row r="51" spans="1:25">
      <c r="A51" s="58"/>
      <c r="B51" s="58"/>
      <c r="C51" s="58"/>
      <c r="D51" s="58"/>
      <c r="E51" s="58"/>
      <c r="F51" s="58"/>
      <c r="G51" s="58"/>
      <c r="H51" s="58"/>
      <c r="I51" s="58"/>
      <c r="J51" s="58"/>
      <c r="K51" s="58"/>
      <c r="L51" s="58"/>
      <c r="M51" s="198" t="s">
        <v>107</v>
      </c>
      <c r="N51" s="200" t="s">
        <v>13</v>
      </c>
      <c r="O51" s="3"/>
      <c r="P51" s="5"/>
      <c r="Q51" s="11">
        <f>IF(ISNUMBER(CalcANN!J51),CalcANN!J51,"")</f>
        <v>0.12831400000000001</v>
      </c>
      <c r="R51" s="11">
        <f>IF(ISNUMBER(CalcANN!K51),CalcANN!K51,"")</f>
        <v>3.4357660000000001</v>
      </c>
      <c r="S51" s="11">
        <f>IF(ISNUMBER(CalcANN!L51),CalcANN!L51,"")</f>
        <v>0.76222500000000004</v>
      </c>
      <c r="T51" s="11">
        <f>IF(ISNUMBER(CalcANN!M51),CalcANN!M51,"")</f>
        <v>1.2730790000000001</v>
      </c>
      <c r="U51" s="11">
        <f>IF(ISNUMBER(CalcANN!N51),CalcANN!N51,"")</f>
        <v>0.39724100000000001</v>
      </c>
      <c r="V51" s="3"/>
      <c r="W51" s="53"/>
      <c r="X51" s="58"/>
      <c r="Y51" s="58"/>
    </row>
    <row r="52" spans="1:25">
      <c r="A52" s="58"/>
      <c r="B52" s="58"/>
      <c r="C52" s="58"/>
      <c r="D52" s="58"/>
      <c r="E52" s="58"/>
      <c r="F52" s="58"/>
      <c r="G52" s="58"/>
      <c r="H52" s="58"/>
      <c r="I52" s="58"/>
      <c r="J52" s="58"/>
      <c r="K52" s="58"/>
      <c r="L52" s="58"/>
      <c r="M52" s="198" t="s">
        <v>108</v>
      </c>
      <c r="N52" s="200" t="s">
        <v>29</v>
      </c>
      <c r="O52" s="3"/>
      <c r="P52" s="5"/>
      <c r="Q52" s="11">
        <f>IF(ISNUMBER(CalcANN!J52),CalcANN!J52,"")</f>
        <v>28677.77</v>
      </c>
      <c r="R52" s="11">
        <f>IF(ISNUMBER(CalcANN!K52),CalcANN!K52,"")</f>
        <v>25377.93</v>
      </c>
      <c r="S52" s="11">
        <f>IF(ISNUMBER(CalcANN!L52),CalcANN!L52,"")</f>
        <v>-7718.31</v>
      </c>
      <c r="T52" s="11">
        <f>IF(ISNUMBER(CalcANN!M52),CalcANN!M52,"")</f>
        <v>4158.8559999999998</v>
      </c>
      <c r="U52" s="11">
        <f>IF(ISNUMBER(CalcANN!N52),CalcANN!N52,"")</f>
        <v>-23008</v>
      </c>
      <c r="V52" s="3"/>
      <c r="W52" s="53"/>
      <c r="X52" s="58"/>
      <c r="Y52" s="58"/>
    </row>
    <row r="53" spans="1:25">
      <c r="A53" s="58"/>
      <c r="B53" s="58"/>
      <c r="C53" s="58"/>
      <c r="D53" s="58"/>
      <c r="E53" s="58"/>
      <c r="F53" s="58"/>
      <c r="G53" s="58"/>
      <c r="H53" s="58"/>
      <c r="I53" s="58"/>
      <c r="J53" s="58"/>
      <c r="K53" s="58"/>
      <c r="L53" s="58"/>
      <c r="M53" s="198" t="s">
        <v>109</v>
      </c>
      <c r="N53" s="200" t="s">
        <v>42</v>
      </c>
      <c r="O53" s="3"/>
      <c r="P53" s="5"/>
      <c r="Q53" s="11">
        <f>IF(ISNUMBER(CalcANN!J53),CalcANN!J53,"")</f>
        <v>-2.1091500000000001</v>
      </c>
      <c r="R53" s="11">
        <f>IF(ISNUMBER(CalcANN!K53),CalcANN!K53,"")</f>
        <v>-0.20977000000000001</v>
      </c>
      <c r="S53" s="11">
        <f>IF(ISNUMBER(CalcANN!L53),CalcANN!L53,"")</f>
        <v>0.56555999999999995</v>
      </c>
      <c r="T53" s="11">
        <f>IF(ISNUMBER(CalcANN!M53),CalcANN!M53,"")</f>
        <v>2.1725500000000002</v>
      </c>
      <c r="U53" s="11">
        <f>IF(ISNUMBER(CalcANN!N53),CalcANN!N53,"")</f>
        <v>128.19909999999999</v>
      </c>
      <c r="V53" s="3"/>
      <c r="W53" s="53"/>
      <c r="X53" s="58"/>
      <c r="Y53" s="58"/>
    </row>
    <row r="54" spans="1:25">
      <c r="A54" s="58"/>
      <c r="B54" s="58"/>
      <c r="C54" s="58"/>
      <c r="D54" s="58"/>
      <c r="E54" s="58"/>
      <c r="F54" s="58"/>
      <c r="G54" s="58"/>
      <c r="H54" s="58"/>
      <c r="I54" s="58"/>
      <c r="J54" s="58"/>
      <c r="K54" s="58"/>
      <c r="L54" s="58"/>
      <c r="M54" s="198" t="s">
        <v>110</v>
      </c>
      <c r="N54" s="201" t="s">
        <v>101</v>
      </c>
      <c r="O54" s="3"/>
      <c r="P54" s="5"/>
      <c r="Q54" s="11">
        <f>IF(ISNUMBER(CalcANN!J54),CalcANN!J54,"")</f>
        <v>-0.18612000000000001</v>
      </c>
      <c r="R54" s="11">
        <f>IF(ISNUMBER(CalcANN!K54),CalcANN!K54,"")</f>
        <v>-0.35816999999999999</v>
      </c>
      <c r="S54" s="11">
        <f>IF(ISNUMBER(CalcANN!L54),CalcANN!L54,"")</f>
        <v>0.26208399999999998</v>
      </c>
      <c r="T54" s="11">
        <f>IF(ISNUMBER(CalcANN!M54),CalcANN!M54,"")</f>
        <v>7.6505000000000004E-2</v>
      </c>
      <c r="U54" s="11">
        <f>IF(ISNUMBER(CalcANN!N54),CalcANN!N54,"")</f>
        <v>0.22186700000000001</v>
      </c>
      <c r="V54" s="3"/>
      <c r="W54" s="53"/>
      <c r="X54" s="58"/>
      <c r="Y54" s="58"/>
    </row>
    <row r="55" spans="1:25">
      <c r="A55" s="58"/>
      <c r="B55" s="58"/>
      <c r="C55" s="58"/>
      <c r="D55" s="58"/>
      <c r="E55" s="58"/>
      <c r="F55" s="58"/>
      <c r="G55" s="58"/>
      <c r="H55" s="58"/>
      <c r="I55" s="58"/>
      <c r="J55" s="58"/>
      <c r="K55" s="58"/>
      <c r="L55" s="58"/>
      <c r="M55" s="198" t="s">
        <v>111</v>
      </c>
      <c r="N55" s="201" t="s">
        <v>102</v>
      </c>
      <c r="O55" s="3"/>
      <c r="P55" s="5"/>
      <c r="Q55" s="11">
        <f>IF(ISNUMBER(CalcANN!J55),CalcANN!J55,"")</f>
        <v>-0.11352</v>
      </c>
      <c r="R55" s="11">
        <f>IF(ISNUMBER(CalcANN!K55),CalcANN!K55,"")</f>
        <v>-0.22685</v>
      </c>
      <c r="S55" s="11">
        <f>IF(ISNUMBER(CalcANN!L55),CalcANN!L55,"")</f>
        <v>-0.14171</v>
      </c>
      <c r="T55" s="11">
        <f>IF(ISNUMBER(CalcANN!M55),CalcANN!M55,"")</f>
        <v>2.4279999999999999E-2</v>
      </c>
      <c r="U55" s="11">
        <f>IF(ISNUMBER(CalcANN!N55),CalcANN!N55,"")</f>
        <v>0.23486699999999999</v>
      </c>
      <c r="V55" s="3"/>
      <c r="W55" s="53"/>
      <c r="X55" s="58"/>
      <c r="Y55" s="58"/>
    </row>
    <row r="56" spans="1:25">
      <c r="A56" s="58"/>
      <c r="B56" s="58"/>
      <c r="C56" s="58"/>
      <c r="D56" s="58"/>
      <c r="E56" s="58"/>
      <c r="F56" s="58"/>
      <c r="G56" s="58"/>
      <c r="H56" s="58"/>
      <c r="I56" s="58"/>
      <c r="J56" s="58"/>
      <c r="K56" s="58"/>
      <c r="L56" s="58"/>
      <c r="M56" s="198" t="s">
        <v>112</v>
      </c>
      <c r="N56" s="201" t="s">
        <v>103</v>
      </c>
      <c r="O56" s="3"/>
      <c r="P56" s="5"/>
      <c r="Q56" s="11">
        <f>IF(ISNUMBER(CalcANN!J56),CalcANN!J56,"")</f>
        <v>1.0040180000000001</v>
      </c>
      <c r="R56" s="11">
        <f>IF(ISNUMBER(CalcANN!K56),CalcANN!K56,"")</f>
        <v>4.2792300000000001</v>
      </c>
      <c r="S56" s="11">
        <f>IF(ISNUMBER(CalcANN!L56),CalcANN!L56,"")</f>
        <v>-0.75112999999999996</v>
      </c>
      <c r="T56" s="11">
        <f>IF(ISNUMBER(CalcANN!M56),CalcANN!M56,"")</f>
        <v>-0.72823000000000004</v>
      </c>
      <c r="U56" s="11">
        <f>IF(ISNUMBER(CalcANN!N56),CalcANN!N56,"")</f>
        <v>-4.3919699999999997</v>
      </c>
      <c r="V56" s="3"/>
      <c r="W56" s="53"/>
      <c r="X56" s="58"/>
      <c r="Y56" s="58"/>
    </row>
    <row r="57" spans="1:25">
      <c r="A57" s="58"/>
      <c r="B57" s="58"/>
      <c r="C57" s="58"/>
      <c r="D57" s="58"/>
      <c r="E57" s="58"/>
      <c r="F57" s="58"/>
      <c r="G57" s="58"/>
      <c r="H57" s="58"/>
      <c r="I57" s="58"/>
      <c r="J57" s="58"/>
      <c r="K57" s="58"/>
      <c r="L57" s="58"/>
      <c r="M57" s="198" t="s">
        <v>113</v>
      </c>
      <c r="N57" s="201" t="s">
        <v>104</v>
      </c>
      <c r="O57" s="3"/>
      <c r="P57" s="5"/>
      <c r="Q57" s="11">
        <f>IF(ISNUMBER(CalcANN!J57),CalcANN!J57,"")</f>
        <v>0.95282199999999995</v>
      </c>
      <c r="R57" s="11">
        <f>IF(ISNUMBER(CalcANN!K57),CalcANN!K57,"")</f>
        <v>5.950888</v>
      </c>
      <c r="S57" s="11">
        <f>IF(ISNUMBER(CalcANN!L57),CalcANN!L57,"")</f>
        <v>-0.63204000000000005</v>
      </c>
      <c r="T57" s="11">
        <f>IF(ISNUMBER(CalcANN!M57),CalcANN!M57,"")</f>
        <v>-1.12687</v>
      </c>
      <c r="U57" s="11">
        <f>IF(ISNUMBER(CalcANN!N57),CalcANN!N57,"")</f>
        <v>-54.494300000000003</v>
      </c>
      <c r="V57" s="3"/>
      <c r="W57" s="53"/>
      <c r="X57" s="58"/>
      <c r="Y57" s="58"/>
    </row>
    <row r="58" spans="1:25">
      <c r="A58" s="58"/>
      <c r="B58" s="58"/>
      <c r="C58" s="58"/>
      <c r="D58" s="58"/>
      <c r="E58" s="58"/>
      <c r="F58" s="58"/>
      <c r="G58" s="58"/>
      <c r="H58" s="58"/>
      <c r="I58" s="58"/>
      <c r="J58" s="58"/>
      <c r="K58" s="58"/>
      <c r="L58" s="58"/>
      <c r="M58" s="198" t="s">
        <v>114</v>
      </c>
      <c r="N58" s="201" t="s">
        <v>105</v>
      </c>
      <c r="O58" s="3"/>
      <c r="P58" s="5"/>
      <c r="Q58" s="11">
        <f>IF(ISNUMBER(CalcANN!J58),CalcANN!J58,"")</f>
        <v>-1.12534</v>
      </c>
      <c r="R58" s="11">
        <f>IF(ISNUMBER(CalcANN!K58),CalcANN!K58,"")</f>
        <v>-3.3553700000000002</v>
      </c>
      <c r="S58" s="11">
        <f>IF(ISNUMBER(CalcANN!L58),CalcANN!L58,"")</f>
        <v>-0.38696999999999998</v>
      </c>
      <c r="T58" s="11">
        <f>IF(ISNUMBER(CalcANN!M58),CalcANN!M58,"")</f>
        <v>-0.34093000000000001</v>
      </c>
      <c r="U58" s="11">
        <f>IF(ISNUMBER(CalcANN!N58),CalcANN!N58,"")</f>
        <v>5.7714730000000003</v>
      </c>
      <c r="V58" s="3"/>
      <c r="W58" s="53"/>
      <c r="X58" s="58"/>
      <c r="Y58" s="58"/>
    </row>
    <row r="59" spans="1:25">
      <c r="A59" s="58"/>
      <c r="B59" s="58"/>
      <c r="C59" s="58"/>
      <c r="D59" s="58"/>
      <c r="E59" s="58"/>
      <c r="F59" s="58"/>
      <c r="G59" s="58"/>
      <c r="H59" s="58"/>
      <c r="I59" s="58"/>
      <c r="J59" s="58"/>
      <c r="K59" s="58"/>
      <c r="L59" s="58"/>
      <c r="M59" s="198"/>
      <c r="N59" s="200"/>
      <c r="O59" s="3"/>
      <c r="P59" s="5"/>
      <c r="Q59" s="5"/>
      <c r="R59" s="5"/>
      <c r="S59" s="5"/>
      <c r="T59" s="5"/>
      <c r="U59" s="5"/>
      <c r="V59" s="3"/>
      <c r="W59" s="53"/>
      <c r="X59" s="58"/>
      <c r="Y59" s="58"/>
    </row>
    <row r="60" spans="1:25">
      <c r="A60" s="220"/>
      <c r="B60" s="220"/>
      <c r="C60" s="220"/>
      <c r="D60" s="220"/>
      <c r="E60" s="220"/>
      <c r="F60" s="220"/>
      <c r="G60" s="220"/>
      <c r="H60" s="220"/>
      <c r="I60" s="220"/>
      <c r="J60" s="220"/>
      <c r="K60" s="221"/>
      <c r="L60" s="221"/>
      <c r="M60" s="223"/>
      <c r="N60" s="6"/>
      <c r="O60" s="6"/>
      <c r="P60" s="6"/>
      <c r="Q60" s="12"/>
      <c r="R60" s="12"/>
      <c r="S60" s="12"/>
      <c r="T60" s="12"/>
      <c r="U60" s="12"/>
      <c r="V60" s="6"/>
      <c r="W60" s="57"/>
      <c r="X60" s="220"/>
      <c r="Y60" s="220"/>
    </row>
    <row r="61" spans="1:25">
      <c r="A61" s="220"/>
      <c r="B61" s="220"/>
      <c r="C61" s="220"/>
      <c r="D61" s="220"/>
      <c r="E61" s="220"/>
      <c r="F61" s="220"/>
      <c r="G61" s="220"/>
      <c r="H61" s="220"/>
      <c r="I61" s="220"/>
      <c r="J61" s="220"/>
      <c r="K61" s="221"/>
      <c r="L61" s="221"/>
      <c r="M61" s="220"/>
      <c r="N61" s="58"/>
      <c r="O61" s="58"/>
      <c r="P61" s="58"/>
      <c r="Q61" s="59"/>
      <c r="R61" s="59"/>
      <c r="S61" s="59"/>
      <c r="T61" s="59"/>
      <c r="U61" s="59"/>
      <c r="V61" s="58"/>
      <c r="W61" s="58"/>
      <c r="X61" s="220"/>
      <c r="Y61" s="220"/>
    </row>
    <row r="62" spans="1:25">
      <c r="A62" s="220"/>
      <c r="B62" s="220"/>
      <c r="C62" s="220"/>
      <c r="D62" s="220"/>
      <c r="E62" s="220"/>
      <c r="F62" s="220"/>
      <c r="G62" s="220"/>
      <c r="H62" s="220"/>
      <c r="I62" s="220"/>
      <c r="J62" s="220"/>
      <c r="K62" s="221"/>
      <c r="L62" s="221"/>
      <c r="M62" s="220"/>
      <c r="N62" s="58"/>
      <c r="O62" s="58"/>
      <c r="P62" s="58"/>
      <c r="Q62" s="59"/>
      <c r="R62" s="59"/>
      <c r="S62" s="59"/>
      <c r="T62" s="59"/>
      <c r="U62" s="59"/>
      <c r="V62" s="58"/>
      <c r="W62" s="58"/>
      <c r="X62" s="220"/>
      <c r="Y62" s="220"/>
    </row>
    <row r="63" spans="1:25">
      <c r="A63" s="220"/>
      <c r="B63" s="220"/>
      <c r="C63" s="220"/>
      <c r="D63" s="220"/>
      <c r="E63" s="220"/>
      <c r="F63" s="220"/>
      <c r="G63" s="220"/>
      <c r="H63" s="220"/>
      <c r="I63" s="220"/>
      <c r="J63" s="220"/>
      <c r="K63" s="221"/>
      <c r="L63" s="221"/>
      <c r="M63" s="220"/>
      <c r="N63" s="58"/>
      <c r="O63" s="59"/>
      <c r="P63" s="59"/>
      <c r="Q63" s="59"/>
      <c r="R63" s="59"/>
      <c r="S63" s="59"/>
      <c r="T63" s="58"/>
      <c r="U63" s="58"/>
      <c r="V63" s="58"/>
      <c r="W63" s="58"/>
      <c r="X63" s="220"/>
      <c r="Y63" s="220"/>
    </row>
    <row r="64" spans="1:25">
      <c r="A64" s="220"/>
      <c r="B64" s="220"/>
      <c r="C64" s="220"/>
      <c r="D64" s="220"/>
      <c r="E64" s="220"/>
      <c r="F64" s="220"/>
      <c r="G64" s="220"/>
      <c r="H64" s="220"/>
      <c r="I64" s="220"/>
      <c r="J64" s="220"/>
      <c r="K64" s="221"/>
      <c r="L64" s="221"/>
      <c r="M64" s="221"/>
      <c r="N64" s="221"/>
      <c r="O64" s="221"/>
      <c r="P64" s="220"/>
      <c r="Q64" s="220"/>
      <c r="R64" s="220"/>
      <c r="S64" s="220"/>
      <c r="T64" s="220"/>
      <c r="U64" s="220"/>
      <c r="V64" s="220"/>
      <c r="W64" s="220"/>
      <c r="X64" s="220"/>
      <c r="Y64" s="220"/>
    </row>
    <row r="65" spans="1:25">
      <c r="A65" s="220"/>
      <c r="B65" s="220"/>
      <c r="C65" s="220"/>
      <c r="D65" s="220"/>
      <c r="E65" s="220"/>
      <c r="F65" s="220"/>
      <c r="G65" s="220"/>
      <c r="H65" s="220"/>
      <c r="I65" s="220"/>
      <c r="J65" s="220"/>
      <c r="K65" s="221"/>
      <c r="L65" s="221"/>
      <c r="M65" s="221"/>
      <c r="N65" s="221"/>
      <c r="O65" s="221"/>
      <c r="P65" s="220"/>
      <c r="Q65" s="220"/>
      <c r="R65" s="220"/>
      <c r="S65" s="220"/>
      <c r="T65" s="220"/>
      <c r="U65" s="220"/>
      <c r="V65" s="220"/>
      <c r="W65" s="220"/>
      <c r="X65" s="220"/>
      <c r="Y65" s="220"/>
    </row>
  </sheetData>
  <sheetProtection password="CC42" sheet="1" objects="1" scenarios="1"/>
  <phoneticPr fontId="4"/>
  <pageMargins left="0.75" right="0.75" top="1" bottom="1" header="0.5" footer="0.5"/>
  <pageSetup paperSize="9" orientation="portrait" horizontalDpi="4294967292" verticalDpi="4294967292"/>
  <drawing r:id="rId1"/>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22"/>
  <sheetViews>
    <sheetView workbookViewId="0">
      <pane xSplit="2" ySplit="21" topLeftCell="C22" activePane="bottomRight" state="frozenSplit"/>
      <selection pane="topRight" activeCell="B1" sqref="B1"/>
      <selection pane="bottomLeft" activeCell="A22" sqref="A22"/>
      <selection pane="bottomRight" activeCell="L23" sqref="L23"/>
    </sheetView>
  </sheetViews>
  <sheetFormatPr baseColWidth="10" defaultRowHeight="13" x14ac:dyDescent="0"/>
  <cols>
    <col min="1" max="1" width="5.140625" customWidth="1"/>
    <col min="2" max="2" width="21" customWidth="1"/>
    <col min="3" max="3" width="11.140625" customWidth="1"/>
    <col min="4" max="4" width="8.28515625" customWidth="1"/>
    <col min="5" max="5" width="8" customWidth="1"/>
    <col min="6" max="6" width="8.42578125" customWidth="1"/>
    <col min="7" max="7" width="9.85546875" customWidth="1"/>
    <col min="8" max="8" width="11.7109375" customWidth="1"/>
    <col min="9" max="10" width="11.7109375" style="13" customWidth="1"/>
    <col min="11" max="11" width="9.42578125" style="13" customWidth="1"/>
    <col min="12" max="13" width="10.7109375" style="13" customWidth="1"/>
    <col min="14" max="14" width="10.7109375" customWidth="1"/>
    <col min="15" max="20" width="10.85546875" customWidth="1"/>
    <col min="21" max="21" width="9.7109375" customWidth="1"/>
    <col min="22" max="22" width="8.85546875" customWidth="1"/>
    <col min="23" max="23" width="7.42578125" customWidth="1"/>
    <col min="24" max="26" width="15.5703125" customWidth="1"/>
    <col min="27" max="32" width="12.28515625" customWidth="1"/>
    <col min="33" max="36" width="8.7109375" customWidth="1"/>
    <col min="38" max="38" width="3.85546875" customWidth="1"/>
    <col min="39" max="41" width="15.5703125" customWidth="1"/>
  </cols>
  <sheetData>
    <row r="1" spans="2:36" s="64" customFormat="1" ht="16" hidden="1">
      <c r="B1" s="302"/>
      <c r="C1" s="302"/>
      <c r="D1" s="302"/>
      <c r="E1" s="302"/>
      <c r="F1" s="302"/>
      <c r="G1" s="302"/>
      <c r="H1" s="72"/>
      <c r="I1" s="86"/>
      <c r="J1" s="72"/>
      <c r="K1" s="72"/>
      <c r="L1" s="72"/>
      <c r="M1" s="301"/>
      <c r="N1" s="301"/>
      <c r="O1" s="86"/>
      <c r="P1" s="86"/>
      <c r="Q1" s="86"/>
      <c r="R1" s="86"/>
      <c r="S1" s="86"/>
      <c r="T1" s="86"/>
      <c r="U1" s="86"/>
      <c r="V1" s="72"/>
      <c r="W1" s="72"/>
      <c r="X1" s="301" t="s">
        <v>74</v>
      </c>
      <c r="Y1" s="301"/>
      <c r="Z1" s="87"/>
      <c r="AA1" s="72"/>
      <c r="AB1" s="88"/>
      <c r="AC1" s="88"/>
      <c r="AD1" s="88"/>
      <c r="AE1" s="88"/>
      <c r="AF1" s="72"/>
      <c r="AG1" s="72"/>
      <c r="AH1" s="72"/>
      <c r="AI1" s="72"/>
      <c r="AJ1" s="72"/>
    </row>
    <row r="2" spans="2:36" s="64" customFormat="1" hidden="1">
      <c r="B2" s="73"/>
      <c r="C2" s="72"/>
      <c r="D2" s="72"/>
      <c r="E2" s="72"/>
      <c r="F2" s="72"/>
      <c r="G2" s="72"/>
      <c r="H2" s="72"/>
      <c r="I2" s="72"/>
      <c r="J2" s="89"/>
      <c r="K2" s="72"/>
      <c r="L2" s="72"/>
      <c r="M2" s="72"/>
      <c r="N2" s="72"/>
      <c r="O2" s="72"/>
      <c r="P2" s="72"/>
      <c r="Q2" s="72"/>
      <c r="R2" s="72"/>
      <c r="S2" s="72"/>
      <c r="T2" s="72"/>
      <c r="U2" s="72"/>
      <c r="V2" s="72"/>
      <c r="W2" s="72"/>
      <c r="X2" s="72"/>
      <c r="Y2" s="72"/>
      <c r="Z2" s="87"/>
      <c r="AA2" s="72"/>
      <c r="AB2" s="88"/>
      <c r="AC2" s="88"/>
      <c r="AD2" s="88"/>
      <c r="AE2" s="88"/>
      <c r="AF2" s="72"/>
      <c r="AG2" s="72"/>
      <c r="AH2" s="72"/>
      <c r="AI2" s="72"/>
      <c r="AJ2" s="72"/>
    </row>
    <row r="3" spans="2:36" s="64" customFormat="1">
      <c r="B3" s="303" t="s">
        <v>64</v>
      </c>
      <c r="C3" s="303"/>
      <c r="D3" s="304" t="s">
        <v>69</v>
      </c>
      <c r="E3" s="304"/>
      <c r="F3" s="304"/>
      <c r="G3" s="304"/>
      <c r="H3" s="304"/>
      <c r="I3" s="304"/>
      <c r="J3" s="304"/>
      <c r="K3" s="304"/>
      <c r="L3" s="304"/>
      <c r="M3" s="304"/>
      <c r="N3" s="72"/>
      <c r="O3" s="72"/>
      <c r="P3" s="72"/>
      <c r="Q3" s="72"/>
      <c r="R3" s="72"/>
      <c r="S3" s="72"/>
      <c r="T3" s="72"/>
      <c r="U3" s="72"/>
      <c r="V3" s="72"/>
      <c r="W3" s="72"/>
      <c r="X3" s="87"/>
      <c r="Y3" s="72"/>
      <c r="Z3" s="88"/>
      <c r="AA3" s="88"/>
      <c r="AB3" s="88"/>
      <c r="AC3" s="88"/>
      <c r="AD3" s="72"/>
      <c r="AE3" s="72"/>
      <c r="AF3" s="72"/>
      <c r="AG3" s="72"/>
      <c r="AH3" s="72"/>
    </row>
    <row r="4" spans="2:36" s="95" customFormat="1" ht="14" customHeight="1" thickBot="1">
      <c r="B4" s="91"/>
      <c r="C4" s="90"/>
      <c r="D4" s="295" t="s">
        <v>70</v>
      </c>
      <c r="E4" s="295"/>
      <c r="F4" s="295"/>
      <c r="G4" s="295"/>
      <c r="H4" s="295"/>
      <c r="I4" s="295"/>
      <c r="J4" s="295"/>
      <c r="K4" s="91"/>
      <c r="L4" s="91"/>
      <c r="M4" s="92"/>
      <c r="N4" s="90"/>
      <c r="O4" s="90"/>
      <c r="P4" s="90"/>
      <c r="Q4" s="90"/>
      <c r="R4" s="90"/>
      <c r="S4" s="90"/>
      <c r="T4" s="90"/>
      <c r="U4" s="90"/>
      <c r="V4" s="90"/>
      <c r="W4" s="90"/>
      <c r="X4" s="93"/>
      <c r="Y4" s="90"/>
      <c r="Z4" s="94"/>
      <c r="AA4" s="94"/>
      <c r="AB4" s="94"/>
      <c r="AC4" s="94"/>
      <c r="AD4" s="90"/>
      <c r="AE4" s="90"/>
      <c r="AF4" s="90"/>
      <c r="AG4" s="90"/>
      <c r="AH4" s="90"/>
    </row>
    <row r="5" spans="2:36" s="117" customFormat="1" ht="30" customHeight="1" thickBot="1">
      <c r="B5" s="126" t="s">
        <v>92</v>
      </c>
      <c r="J5" s="118"/>
      <c r="K5" s="118"/>
      <c r="L5" s="118"/>
      <c r="M5" s="118"/>
      <c r="N5" s="118"/>
      <c r="O5" s="118"/>
      <c r="P5" s="118"/>
      <c r="Q5" s="118"/>
      <c r="R5" s="118"/>
      <c r="S5" s="118"/>
      <c r="T5" s="118"/>
      <c r="U5" s="118"/>
    </row>
    <row r="6" spans="2:36" s="58" customFormat="1" ht="16" thickBot="1">
      <c r="B6" s="61"/>
      <c r="I6" s="59"/>
      <c r="J6" s="59"/>
      <c r="K6" s="59"/>
      <c r="L6" s="59"/>
      <c r="M6" s="59"/>
    </row>
    <row r="7" spans="2:36" s="58" customFormat="1" ht="15">
      <c r="B7" s="61"/>
      <c r="C7" s="153" t="s">
        <v>138</v>
      </c>
      <c r="D7" s="154"/>
      <c r="E7" s="154"/>
      <c r="F7" s="154"/>
      <c r="G7" s="154"/>
      <c r="H7" s="154"/>
      <c r="I7" s="177"/>
      <c r="J7" s="178"/>
      <c r="K7" s="59"/>
      <c r="L7" s="59"/>
      <c r="M7" s="59"/>
    </row>
    <row r="8" spans="2:36" s="58" customFormat="1" ht="15">
      <c r="B8" s="61"/>
      <c r="C8" s="155"/>
      <c r="D8" s="3"/>
      <c r="E8" s="3"/>
      <c r="F8" s="3"/>
      <c r="G8" s="3"/>
      <c r="H8" s="3"/>
      <c r="I8" s="10"/>
      <c r="J8" s="179"/>
      <c r="K8" s="59"/>
      <c r="L8" s="59"/>
      <c r="M8" s="59"/>
    </row>
    <row r="9" spans="2:36" s="58" customFormat="1" ht="15">
      <c r="B9" s="61"/>
      <c r="C9" s="156" t="s">
        <v>36</v>
      </c>
      <c r="D9" s="3"/>
      <c r="E9" s="3"/>
      <c r="F9" s="3"/>
      <c r="G9" s="3"/>
      <c r="H9" s="3"/>
      <c r="I9" s="10"/>
      <c r="J9" s="179"/>
      <c r="K9" s="59"/>
      <c r="L9" s="59"/>
      <c r="M9" s="59"/>
    </row>
    <row r="10" spans="2:36" s="58" customFormat="1" ht="15">
      <c r="B10" s="61"/>
      <c r="C10" s="156" t="s">
        <v>76</v>
      </c>
      <c r="D10" s="3"/>
      <c r="E10" s="3"/>
      <c r="F10" s="3"/>
      <c r="G10" s="3"/>
      <c r="H10" s="3"/>
      <c r="I10" s="10"/>
      <c r="J10" s="179"/>
      <c r="K10" s="59"/>
      <c r="L10" s="59"/>
      <c r="M10" s="59"/>
    </row>
    <row r="11" spans="2:36" s="58" customFormat="1" ht="15">
      <c r="B11" s="61"/>
      <c r="C11" s="156"/>
      <c r="D11" s="3"/>
      <c r="E11" s="3"/>
      <c r="F11" s="3"/>
      <c r="G11" s="3"/>
      <c r="H11" s="3"/>
      <c r="I11" s="10"/>
      <c r="J11" s="179"/>
      <c r="K11" s="59"/>
      <c r="L11" s="59"/>
      <c r="M11" s="59"/>
    </row>
    <row r="12" spans="2:36" s="58" customFormat="1" ht="16" thickBot="1">
      <c r="B12" s="61"/>
      <c r="C12" s="180"/>
      <c r="D12" s="157"/>
      <c r="E12" s="157"/>
      <c r="F12" s="157"/>
      <c r="G12" s="157"/>
      <c r="H12" s="157"/>
      <c r="I12" s="181"/>
      <c r="J12" s="182"/>
      <c r="K12" s="59"/>
      <c r="L12" s="59"/>
      <c r="M12" s="59"/>
      <c r="N12" s="146"/>
      <c r="O12" s="146"/>
      <c r="P12" s="146"/>
      <c r="Q12" s="146"/>
      <c r="R12" s="146"/>
      <c r="S12" s="146"/>
      <c r="T12" s="146"/>
      <c r="U12" s="146"/>
    </row>
    <row r="13" spans="2:36" s="58" customFormat="1" ht="15">
      <c r="B13" s="61"/>
      <c r="C13" s="173"/>
      <c r="D13" s="154"/>
      <c r="E13" s="154"/>
      <c r="F13" s="154"/>
      <c r="I13" s="59"/>
      <c r="J13" s="59"/>
      <c r="K13" s="59"/>
      <c r="L13" s="59"/>
      <c r="M13" s="59"/>
      <c r="N13" s="146"/>
      <c r="O13" s="146"/>
      <c r="P13" s="146"/>
      <c r="Q13" s="146"/>
      <c r="R13" s="146"/>
      <c r="S13" s="146"/>
      <c r="T13" s="146"/>
      <c r="U13" s="146"/>
    </row>
    <row r="14" spans="2:36" s="58" customFormat="1" ht="14" customHeight="1">
      <c r="B14" s="61"/>
      <c r="C14" s="3"/>
      <c r="D14" s="3"/>
      <c r="E14" s="3"/>
      <c r="F14" s="3"/>
      <c r="I14" s="59"/>
      <c r="J14" s="59"/>
      <c r="K14" s="59"/>
      <c r="L14" s="59"/>
      <c r="M14" s="59"/>
      <c r="N14" s="146"/>
      <c r="O14" s="146"/>
      <c r="P14" s="146"/>
      <c r="Q14" s="146"/>
      <c r="R14" s="146"/>
      <c r="S14" s="146"/>
      <c r="T14" s="146"/>
      <c r="U14" s="146"/>
    </row>
    <row r="15" spans="2:36" s="58" customFormat="1" ht="15">
      <c r="B15" s="61"/>
      <c r="C15" s="174"/>
      <c r="D15" s="3"/>
      <c r="E15" s="3"/>
      <c r="F15" s="3"/>
      <c r="I15" s="59"/>
      <c r="J15" s="59"/>
      <c r="K15" s="59"/>
      <c r="L15" s="59"/>
      <c r="M15" s="59"/>
      <c r="N15" s="146"/>
      <c r="O15" s="146"/>
      <c r="P15" s="146"/>
      <c r="Q15" s="146"/>
      <c r="R15" s="146"/>
      <c r="S15" s="146"/>
      <c r="T15" s="146"/>
      <c r="U15" s="146"/>
    </row>
    <row r="16" spans="2:36" s="58" customFormat="1" ht="15">
      <c r="B16" s="61"/>
      <c r="D16" s="62"/>
      <c r="E16" s="62"/>
      <c r="I16" s="59"/>
      <c r="J16" s="59"/>
      <c r="K16" s="59"/>
      <c r="L16" s="59"/>
      <c r="M16" s="59"/>
    </row>
    <row r="17" spans="1:20" s="58" customFormat="1" ht="15">
      <c r="B17" s="61"/>
      <c r="C17" s="61"/>
      <c r="D17" s="61"/>
      <c r="E17" s="62"/>
      <c r="I17" s="59"/>
      <c r="J17" s="59"/>
      <c r="K17" s="59"/>
      <c r="L17" s="59"/>
      <c r="M17" s="59"/>
    </row>
    <row r="18" spans="1:20" ht="16" customHeight="1">
      <c r="A18" s="58"/>
      <c r="B18" s="61"/>
      <c r="C18" s="1" t="s">
        <v>58</v>
      </c>
      <c r="D18" s="51"/>
      <c r="E18" s="51"/>
      <c r="F18" s="51"/>
      <c r="G18" s="51"/>
      <c r="H18" s="259" t="s">
        <v>103</v>
      </c>
      <c r="I18" s="259" t="s">
        <v>104</v>
      </c>
      <c r="J18" s="289" t="s">
        <v>105</v>
      </c>
      <c r="K18" s="58"/>
      <c r="L18" s="1" t="s">
        <v>131</v>
      </c>
      <c r="M18" s="51"/>
      <c r="N18" s="51"/>
      <c r="O18" s="51"/>
      <c r="P18" s="51"/>
      <c r="Q18" s="51"/>
      <c r="R18" s="51"/>
      <c r="S18" s="51"/>
      <c r="T18" s="52"/>
    </row>
    <row r="19" spans="1:20" ht="16" customHeight="1">
      <c r="A19" s="58"/>
      <c r="B19" s="61"/>
      <c r="C19" s="7"/>
      <c r="D19" s="3"/>
      <c r="E19" s="3"/>
      <c r="F19" s="250"/>
      <c r="G19" s="251"/>
      <c r="H19" s="284" t="s">
        <v>126</v>
      </c>
      <c r="I19" s="8" t="s">
        <v>142</v>
      </c>
      <c r="J19" s="290" t="s">
        <v>144</v>
      </c>
      <c r="K19" s="296" t="s">
        <v>90</v>
      </c>
      <c r="L19" s="298" t="s">
        <v>132</v>
      </c>
      <c r="M19" s="299"/>
      <c r="N19" s="300"/>
      <c r="O19" s="298" t="s">
        <v>133</v>
      </c>
      <c r="P19" s="299"/>
      <c r="Q19" s="300"/>
      <c r="R19" s="298" t="s">
        <v>134</v>
      </c>
      <c r="S19" s="299"/>
      <c r="T19" s="300"/>
    </row>
    <row r="20" spans="1:20" s="150" customFormat="1" ht="17" customHeight="1">
      <c r="A20" s="58"/>
      <c r="B20" s="145"/>
      <c r="C20" s="147" t="s">
        <v>71</v>
      </c>
      <c r="D20" s="148" t="s">
        <v>72</v>
      </c>
      <c r="E20" s="148" t="s">
        <v>11</v>
      </c>
      <c r="F20" s="149" t="s">
        <v>124</v>
      </c>
      <c r="G20" s="149" t="s">
        <v>102</v>
      </c>
      <c r="H20" s="248"/>
      <c r="I20" s="291" t="s">
        <v>143</v>
      </c>
      <c r="J20" s="290" t="s">
        <v>145</v>
      </c>
      <c r="K20" s="297"/>
      <c r="L20" s="151" t="s">
        <v>135</v>
      </c>
      <c r="M20" s="305" t="s">
        <v>48</v>
      </c>
      <c r="N20" s="306"/>
      <c r="O20" s="151" t="s">
        <v>135</v>
      </c>
      <c r="P20" s="305" t="s">
        <v>48</v>
      </c>
      <c r="Q20" s="306"/>
      <c r="R20" s="151" t="s">
        <v>135</v>
      </c>
      <c r="S20" s="305" t="s">
        <v>48</v>
      </c>
      <c r="T20" s="306"/>
    </row>
    <row r="21" spans="1:20">
      <c r="A21" s="58"/>
      <c r="B21" s="19" t="s">
        <v>67</v>
      </c>
      <c r="C21" s="48" t="s">
        <v>27</v>
      </c>
      <c r="D21" s="19" t="s">
        <v>37</v>
      </c>
      <c r="E21" s="19" t="s">
        <v>26</v>
      </c>
      <c r="F21" s="19" t="s">
        <v>123</v>
      </c>
      <c r="G21" s="19" t="s">
        <v>125</v>
      </c>
      <c r="H21" s="19" t="s">
        <v>33</v>
      </c>
      <c r="I21" s="19" t="s">
        <v>33</v>
      </c>
      <c r="J21" s="20" t="s">
        <v>33</v>
      </c>
      <c r="K21" s="58"/>
      <c r="L21" s="262" t="s">
        <v>130</v>
      </c>
      <c r="M21" s="19" t="s">
        <v>49</v>
      </c>
      <c r="N21" s="20" t="s">
        <v>50</v>
      </c>
      <c r="O21" s="263" t="s">
        <v>136</v>
      </c>
      <c r="P21" s="19" t="s">
        <v>49</v>
      </c>
      <c r="Q21" s="20" t="s">
        <v>50</v>
      </c>
      <c r="R21" s="263" t="s">
        <v>137</v>
      </c>
      <c r="S21" s="19" t="s">
        <v>49</v>
      </c>
      <c r="T21" s="20" t="s">
        <v>50</v>
      </c>
    </row>
    <row r="22" spans="1:20">
      <c r="A22" s="232">
        <v>0</v>
      </c>
      <c r="B22" s="194" t="s">
        <v>91</v>
      </c>
      <c r="C22" s="138">
        <v>100</v>
      </c>
      <c r="D22" s="139">
        <v>10</v>
      </c>
      <c r="E22" s="140">
        <v>80</v>
      </c>
      <c r="F22" s="260">
        <v>12</v>
      </c>
      <c r="G22" s="260">
        <v>50</v>
      </c>
      <c r="H22" s="141">
        <v>1</v>
      </c>
      <c r="I22" s="141">
        <v>0</v>
      </c>
      <c r="J22" s="141">
        <v>0</v>
      </c>
      <c r="K22" s="234" t="str">
        <f>IF(OR(C22&lt;=0, D22&lt;-273,E22&lt;0,F22&lt;0,F22&gt;24,G22&lt;0,G22&gt;90,SUM(H22:J22)&lt;&gt;1), "ERROR","")</f>
        <v/>
      </c>
      <c r="L22" s="142">
        <f>CalcANN!AK70</f>
        <v>2.2232514215907124E-2</v>
      </c>
      <c r="M22" s="143">
        <f>CalcANN!AL70</f>
        <v>5.1328186815781766E-3</v>
      </c>
      <c r="N22" s="195">
        <f>CalcANN!AM70</f>
        <v>9.6298879626220496E-2</v>
      </c>
      <c r="O22" s="142">
        <f t="shared" ref="O22:Q23" si="0">IF(ISNUMBER(L22),1000*L22/20.1,"-")</f>
        <v>1.1060952346222448</v>
      </c>
      <c r="P22" s="143">
        <f t="shared" si="0"/>
        <v>0.25536411351135202</v>
      </c>
      <c r="Q22" s="264">
        <f t="shared" si="0"/>
        <v>4.7909890361303731</v>
      </c>
      <c r="R22" s="265">
        <f t="shared" ref="R22:T23" si="1">IF(ISNUMBER(L22),1000*L22/468/24,"-")</f>
        <v>1.9793905106754916E-3</v>
      </c>
      <c r="S22" s="266">
        <f t="shared" si="1"/>
        <v>4.5698172022597729E-4</v>
      </c>
      <c r="T22" s="267">
        <f t="shared" si="1"/>
        <v>8.5736182003401436E-3</v>
      </c>
    </row>
    <row r="23" spans="1:20">
      <c r="A23" s="22">
        <v>1</v>
      </c>
      <c r="B23" s="193"/>
      <c r="C23" s="192"/>
      <c r="D23" s="170"/>
      <c r="E23" s="171"/>
      <c r="F23" s="261"/>
      <c r="G23" s="261"/>
      <c r="H23" s="172"/>
      <c r="I23" s="172"/>
      <c r="J23" s="172"/>
      <c r="K23" s="285" t="str">
        <f>IF(OR(C23&lt;=0, D23&lt;-273,E23&lt;0,F23&lt;0,F23&gt;24,G23&lt;0,G23&gt;90,SUM(H23:J23)&lt;&gt;1), "ERROR","")</f>
        <v>ERROR</v>
      </c>
      <c r="L23" s="135" t="str">
        <f>CalcANN!AK71</f>
        <v>-</v>
      </c>
      <c r="M23" s="134" t="str">
        <f>CalcANN!AL71</f>
        <v>-</v>
      </c>
      <c r="N23" s="196" t="str">
        <f>CalcANN!AM71</f>
        <v>-</v>
      </c>
      <c r="O23" s="268" t="str">
        <f t="shared" si="0"/>
        <v>-</v>
      </c>
      <c r="P23" s="269" t="str">
        <f t="shared" si="0"/>
        <v>-</v>
      </c>
      <c r="Q23" s="270" t="str">
        <f t="shared" si="0"/>
        <v>-</v>
      </c>
      <c r="R23" s="271" t="str">
        <f t="shared" si="1"/>
        <v>-</v>
      </c>
      <c r="S23" s="272" t="str">
        <f t="shared" si="1"/>
        <v>-</v>
      </c>
      <c r="T23" s="273" t="str">
        <f t="shared" si="1"/>
        <v>-</v>
      </c>
    </row>
    <row r="24" spans="1:20" ht="15">
      <c r="A24" s="23">
        <f>A23+1</f>
        <v>2</v>
      </c>
      <c r="B24" s="193"/>
      <c r="C24" s="192"/>
      <c r="D24" s="170"/>
      <c r="E24" s="171"/>
      <c r="F24" s="261"/>
      <c r="G24" s="261"/>
      <c r="H24" s="172"/>
      <c r="I24" s="172"/>
      <c r="J24" s="172"/>
      <c r="K24" s="285" t="str">
        <f t="shared" ref="K24:K87" si="2">IF(OR(C24&lt;=0, D24&lt;-273,E24&lt;0,F24&lt;0,F24&gt;24,G24&lt;0,G24&gt;90,SUM(H24:J24)&lt;&gt;1), "ERROR","")</f>
        <v>ERROR</v>
      </c>
      <c r="L24" s="136" t="str">
        <f>CalcANN!AK72</f>
        <v>-</v>
      </c>
      <c r="M24" s="133" t="str">
        <f>CalcANN!AL72</f>
        <v>-</v>
      </c>
      <c r="N24" s="197" t="str">
        <f>CalcANN!AM72</f>
        <v>-</v>
      </c>
      <c r="O24" s="274" t="str">
        <f t="shared" ref="O24:O87" si="3">IF(ISNUMBER(L24),1000*L24/20.1,"-")</f>
        <v>-</v>
      </c>
      <c r="P24" s="275" t="str">
        <f t="shared" ref="P24:P87" si="4">IF(ISNUMBER(M24),1000*M24/20.1,"-")</f>
        <v>-</v>
      </c>
      <c r="Q24" s="276" t="str">
        <f t="shared" ref="Q24:Q87" si="5">IF(ISNUMBER(N24),1000*N24/20.1,"-")</f>
        <v>-</v>
      </c>
      <c r="R24" s="277" t="str">
        <f t="shared" ref="R24:R87" si="6">IF(ISNUMBER(L24),1000*L24/468/24,"-")</f>
        <v>-</v>
      </c>
      <c r="S24" s="278" t="str">
        <f t="shared" ref="S24:S87" si="7">IF(ISNUMBER(M24),1000*M24/468/24,"-")</f>
        <v>-</v>
      </c>
      <c r="T24" s="279" t="str">
        <f t="shared" ref="T24:T87" si="8">IF(ISNUMBER(N24),1000*N24/468/24,"-")</f>
        <v>-</v>
      </c>
    </row>
    <row r="25" spans="1:20" ht="15">
      <c r="A25" s="23">
        <f t="shared" ref="A25:A88" si="9">A24+1</f>
        <v>3</v>
      </c>
      <c r="B25" s="193"/>
      <c r="C25" s="192"/>
      <c r="D25" s="170"/>
      <c r="E25" s="171"/>
      <c r="F25" s="261"/>
      <c r="G25" s="261"/>
      <c r="H25" s="172"/>
      <c r="I25" s="172"/>
      <c r="J25" s="172"/>
      <c r="K25" s="285" t="str">
        <f t="shared" si="2"/>
        <v>ERROR</v>
      </c>
      <c r="L25" s="136" t="str">
        <f>CalcANN!AK73</f>
        <v>-</v>
      </c>
      <c r="M25" s="133" t="str">
        <f>CalcANN!AL73</f>
        <v>-</v>
      </c>
      <c r="N25" s="197" t="str">
        <f>CalcANN!AM73</f>
        <v>-</v>
      </c>
      <c r="O25" s="274" t="str">
        <f t="shared" si="3"/>
        <v>-</v>
      </c>
      <c r="P25" s="275" t="str">
        <f t="shared" si="4"/>
        <v>-</v>
      </c>
      <c r="Q25" s="276" t="str">
        <f t="shared" si="5"/>
        <v>-</v>
      </c>
      <c r="R25" s="277" t="str">
        <f t="shared" si="6"/>
        <v>-</v>
      </c>
      <c r="S25" s="278" t="str">
        <f t="shared" si="7"/>
        <v>-</v>
      </c>
      <c r="T25" s="279" t="str">
        <f t="shared" si="8"/>
        <v>-</v>
      </c>
    </row>
    <row r="26" spans="1:20" ht="15">
      <c r="A26" s="23">
        <f t="shared" si="9"/>
        <v>4</v>
      </c>
      <c r="B26" s="193"/>
      <c r="C26" s="192"/>
      <c r="D26" s="170"/>
      <c r="E26" s="171"/>
      <c r="F26" s="261"/>
      <c r="G26" s="261"/>
      <c r="H26" s="172"/>
      <c r="I26" s="172"/>
      <c r="J26" s="172"/>
      <c r="K26" s="285" t="str">
        <f t="shared" si="2"/>
        <v>ERROR</v>
      </c>
      <c r="L26" s="136" t="str">
        <f>CalcANN!AK74</f>
        <v>-</v>
      </c>
      <c r="M26" s="133" t="str">
        <f>CalcANN!AL74</f>
        <v>-</v>
      </c>
      <c r="N26" s="197" t="str">
        <f>CalcANN!AM74</f>
        <v>-</v>
      </c>
      <c r="O26" s="274" t="str">
        <f t="shared" si="3"/>
        <v>-</v>
      </c>
      <c r="P26" s="275" t="str">
        <f t="shared" si="4"/>
        <v>-</v>
      </c>
      <c r="Q26" s="276" t="str">
        <f t="shared" si="5"/>
        <v>-</v>
      </c>
      <c r="R26" s="277" t="str">
        <f t="shared" si="6"/>
        <v>-</v>
      </c>
      <c r="S26" s="278" t="str">
        <f t="shared" si="7"/>
        <v>-</v>
      </c>
      <c r="T26" s="279" t="str">
        <f t="shared" si="8"/>
        <v>-</v>
      </c>
    </row>
    <row r="27" spans="1:20" ht="15">
      <c r="A27" s="23">
        <f t="shared" si="9"/>
        <v>5</v>
      </c>
      <c r="B27" s="193"/>
      <c r="C27" s="192"/>
      <c r="D27" s="170"/>
      <c r="E27" s="171"/>
      <c r="F27" s="261"/>
      <c r="G27" s="261"/>
      <c r="H27" s="172"/>
      <c r="I27" s="172"/>
      <c r="J27" s="172"/>
      <c r="K27" s="285" t="str">
        <f t="shared" si="2"/>
        <v>ERROR</v>
      </c>
      <c r="L27" s="136" t="str">
        <f>CalcANN!AK75</f>
        <v>-</v>
      </c>
      <c r="M27" s="133" t="str">
        <f>CalcANN!AL75</f>
        <v>-</v>
      </c>
      <c r="N27" s="197" t="str">
        <f>CalcANN!AM75</f>
        <v>-</v>
      </c>
      <c r="O27" s="274" t="str">
        <f t="shared" si="3"/>
        <v>-</v>
      </c>
      <c r="P27" s="275" t="str">
        <f t="shared" si="4"/>
        <v>-</v>
      </c>
      <c r="Q27" s="276" t="str">
        <f t="shared" si="5"/>
        <v>-</v>
      </c>
      <c r="R27" s="277" t="str">
        <f t="shared" si="6"/>
        <v>-</v>
      </c>
      <c r="S27" s="278" t="str">
        <f t="shared" si="7"/>
        <v>-</v>
      </c>
      <c r="T27" s="279" t="str">
        <f t="shared" si="8"/>
        <v>-</v>
      </c>
    </row>
    <row r="28" spans="1:20" ht="15">
      <c r="A28" s="23">
        <f t="shared" si="9"/>
        <v>6</v>
      </c>
      <c r="B28" s="193"/>
      <c r="C28" s="192"/>
      <c r="D28" s="170"/>
      <c r="E28" s="171"/>
      <c r="F28" s="261"/>
      <c r="G28" s="261"/>
      <c r="H28" s="172"/>
      <c r="I28" s="172"/>
      <c r="J28" s="172"/>
      <c r="K28" s="285" t="str">
        <f t="shared" si="2"/>
        <v>ERROR</v>
      </c>
      <c r="L28" s="136" t="str">
        <f>CalcANN!AK76</f>
        <v>-</v>
      </c>
      <c r="M28" s="133" t="str">
        <f>CalcANN!AL76</f>
        <v>-</v>
      </c>
      <c r="N28" s="197" t="str">
        <f>CalcANN!AM76</f>
        <v>-</v>
      </c>
      <c r="O28" s="274" t="str">
        <f t="shared" si="3"/>
        <v>-</v>
      </c>
      <c r="P28" s="275" t="str">
        <f t="shared" si="4"/>
        <v>-</v>
      </c>
      <c r="Q28" s="276" t="str">
        <f t="shared" si="5"/>
        <v>-</v>
      </c>
      <c r="R28" s="277" t="str">
        <f t="shared" si="6"/>
        <v>-</v>
      </c>
      <c r="S28" s="278" t="str">
        <f t="shared" si="7"/>
        <v>-</v>
      </c>
      <c r="T28" s="279" t="str">
        <f t="shared" si="8"/>
        <v>-</v>
      </c>
    </row>
    <row r="29" spans="1:20" s="17" customFormat="1" ht="15">
      <c r="A29" s="23">
        <f t="shared" si="9"/>
        <v>7</v>
      </c>
      <c r="B29" s="193"/>
      <c r="C29" s="192"/>
      <c r="D29" s="170"/>
      <c r="E29" s="171"/>
      <c r="F29" s="261"/>
      <c r="G29" s="261"/>
      <c r="H29" s="172"/>
      <c r="I29" s="172"/>
      <c r="J29" s="172"/>
      <c r="K29" s="285" t="str">
        <f t="shared" si="2"/>
        <v>ERROR</v>
      </c>
      <c r="L29" s="136" t="str">
        <f>CalcANN!AK77</f>
        <v>-</v>
      </c>
      <c r="M29" s="133" t="str">
        <f>CalcANN!AL77</f>
        <v>-</v>
      </c>
      <c r="N29" s="197" t="str">
        <f>CalcANN!AM77</f>
        <v>-</v>
      </c>
      <c r="O29" s="274" t="str">
        <f t="shared" si="3"/>
        <v>-</v>
      </c>
      <c r="P29" s="275" t="str">
        <f t="shared" si="4"/>
        <v>-</v>
      </c>
      <c r="Q29" s="276" t="str">
        <f t="shared" si="5"/>
        <v>-</v>
      </c>
      <c r="R29" s="277" t="str">
        <f t="shared" si="6"/>
        <v>-</v>
      </c>
      <c r="S29" s="278" t="str">
        <f t="shared" si="7"/>
        <v>-</v>
      </c>
      <c r="T29" s="279" t="str">
        <f t="shared" si="8"/>
        <v>-</v>
      </c>
    </row>
    <row r="30" spans="1:20" s="17" customFormat="1" ht="15">
      <c r="A30" s="23">
        <f t="shared" si="9"/>
        <v>8</v>
      </c>
      <c r="B30" s="193"/>
      <c r="C30" s="192"/>
      <c r="D30" s="170"/>
      <c r="E30" s="171"/>
      <c r="F30" s="261"/>
      <c r="G30" s="261"/>
      <c r="H30" s="172"/>
      <c r="I30" s="172"/>
      <c r="J30" s="172"/>
      <c r="K30" s="285" t="str">
        <f t="shared" si="2"/>
        <v>ERROR</v>
      </c>
      <c r="L30" s="136" t="str">
        <f>CalcANN!AK78</f>
        <v>-</v>
      </c>
      <c r="M30" s="133" t="str">
        <f>CalcANN!AL78</f>
        <v>-</v>
      </c>
      <c r="N30" s="197" t="str">
        <f>CalcANN!AM78</f>
        <v>-</v>
      </c>
      <c r="O30" s="274" t="str">
        <f t="shared" si="3"/>
        <v>-</v>
      </c>
      <c r="P30" s="275" t="str">
        <f t="shared" si="4"/>
        <v>-</v>
      </c>
      <c r="Q30" s="276" t="str">
        <f t="shared" si="5"/>
        <v>-</v>
      </c>
      <c r="R30" s="277" t="str">
        <f t="shared" si="6"/>
        <v>-</v>
      </c>
      <c r="S30" s="278" t="str">
        <f t="shared" si="7"/>
        <v>-</v>
      </c>
      <c r="T30" s="279" t="str">
        <f t="shared" si="8"/>
        <v>-</v>
      </c>
    </row>
    <row r="31" spans="1:20" ht="15">
      <c r="A31" s="23">
        <f t="shared" si="9"/>
        <v>9</v>
      </c>
      <c r="B31" s="193"/>
      <c r="C31" s="192"/>
      <c r="D31" s="170"/>
      <c r="E31" s="171"/>
      <c r="F31" s="261"/>
      <c r="G31" s="261"/>
      <c r="H31" s="172"/>
      <c r="I31" s="172"/>
      <c r="J31" s="172"/>
      <c r="K31" s="285" t="str">
        <f t="shared" si="2"/>
        <v>ERROR</v>
      </c>
      <c r="L31" s="136" t="str">
        <f>CalcANN!AK79</f>
        <v>-</v>
      </c>
      <c r="M31" s="133" t="str">
        <f>CalcANN!AL79</f>
        <v>-</v>
      </c>
      <c r="N31" s="197" t="str">
        <f>CalcANN!AM79</f>
        <v>-</v>
      </c>
      <c r="O31" s="274" t="str">
        <f t="shared" si="3"/>
        <v>-</v>
      </c>
      <c r="P31" s="275" t="str">
        <f t="shared" si="4"/>
        <v>-</v>
      </c>
      <c r="Q31" s="276" t="str">
        <f t="shared" si="5"/>
        <v>-</v>
      </c>
      <c r="R31" s="277" t="str">
        <f t="shared" si="6"/>
        <v>-</v>
      </c>
      <c r="S31" s="278" t="str">
        <f t="shared" si="7"/>
        <v>-</v>
      </c>
      <c r="T31" s="279" t="str">
        <f t="shared" si="8"/>
        <v>-</v>
      </c>
    </row>
    <row r="32" spans="1:20" ht="15">
      <c r="A32" s="23">
        <f t="shared" si="9"/>
        <v>10</v>
      </c>
      <c r="B32" s="193"/>
      <c r="C32" s="192"/>
      <c r="D32" s="170"/>
      <c r="E32" s="171"/>
      <c r="F32" s="261"/>
      <c r="G32" s="261"/>
      <c r="H32" s="172"/>
      <c r="I32" s="172"/>
      <c r="J32" s="172"/>
      <c r="K32" s="285" t="str">
        <f t="shared" si="2"/>
        <v>ERROR</v>
      </c>
      <c r="L32" s="136" t="str">
        <f>CalcANN!AK80</f>
        <v>-</v>
      </c>
      <c r="M32" s="133" t="str">
        <f>CalcANN!AL80</f>
        <v>-</v>
      </c>
      <c r="N32" s="197" t="str">
        <f>CalcANN!AM80</f>
        <v>-</v>
      </c>
      <c r="O32" s="274" t="str">
        <f t="shared" si="3"/>
        <v>-</v>
      </c>
      <c r="P32" s="275" t="str">
        <f t="shared" si="4"/>
        <v>-</v>
      </c>
      <c r="Q32" s="276" t="str">
        <f t="shared" si="5"/>
        <v>-</v>
      </c>
      <c r="R32" s="277" t="str">
        <f t="shared" si="6"/>
        <v>-</v>
      </c>
      <c r="S32" s="278" t="str">
        <f t="shared" si="7"/>
        <v>-</v>
      </c>
      <c r="T32" s="279" t="str">
        <f t="shared" si="8"/>
        <v>-</v>
      </c>
    </row>
    <row r="33" spans="1:20" ht="15">
      <c r="A33" s="23">
        <f t="shared" si="9"/>
        <v>11</v>
      </c>
      <c r="B33" s="193"/>
      <c r="C33" s="192"/>
      <c r="D33" s="170"/>
      <c r="E33" s="171"/>
      <c r="F33" s="261"/>
      <c r="G33" s="261"/>
      <c r="H33" s="172"/>
      <c r="I33" s="172"/>
      <c r="J33" s="172"/>
      <c r="K33" s="285" t="str">
        <f t="shared" si="2"/>
        <v>ERROR</v>
      </c>
      <c r="L33" s="136" t="str">
        <f>CalcANN!AK81</f>
        <v>-</v>
      </c>
      <c r="M33" s="133" t="str">
        <f>CalcANN!AL81</f>
        <v>-</v>
      </c>
      <c r="N33" s="197" t="str">
        <f>CalcANN!AM81</f>
        <v>-</v>
      </c>
      <c r="O33" s="274" t="str">
        <f t="shared" si="3"/>
        <v>-</v>
      </c>
      <c r="P33" s="275" t="str">
        <f t="shared" si="4"/>
        <v>-</v>
      </c>
      <c r="Q33" s="276" t="str">
        <f t="shared" si="5"/>
        <v>-</v>
      </c>
      <c r="R33" s="277" t="str">
        <f t="shared" si="6"/>
        <v>-</v>
      </c>
      <c r="S33" s="278" t="str">
        <f t="shared" si="7"/>
        <v>-</v>
      </c>
      <c r="T33" s="279" t="str">
        <f t="shared" si="8"/>
        <v>-</v>
      </c>
    </row>
    <row r="34" spans="1:20" ht="15">
      <c r="A34" s="23">
        <f t="shared" si="9"/>
        <v>12</v>
      </c>
      <c r="B34" s="193"/>
      <c r="C34" s="192"/>
      <c r="D34" s="170"/>
      <c r="E34" s="171"/>
      <c r="F34" s="261"/>
      <c r="G34" s="261"/>
      <c r="H34" s="172"/>
      <c r="I34" s="172"/>
      <c r="J34" s="172"/>
      <c r="K34" s="285" t="str">
        <f t="shared" si="2"/>
        <v>ERROR</v>
      </c>
      <c r="L34" s="136" t="str">
        <f>CalcANN!AK82</f>
        <v>-</v>
      </c>
      <c r="M34" s="133" t="str">
        <f>CalcANN!AL82</f>
        <v>-</v>
      </c>
      <c r="N34" s="197" t="str">
        <f>CalcANN!AM82</f>
        <v>-</v>
      </c>
      <c r="O34" s="274" t="str">
        <f t="shared" si="3"/>
        <v>-</v>
      </c>
      <c r="P34" s="275" t="str">
        <f t="shared" si="4"/>
        <v>-</v>
      </c>
      <c r="Q34" s="276" t="str">
        <f t="shared" si="5"/>
        <v>-</v>
      </c>
      <c r="R34" s="277" t="str">
        <f t="shared" si="6"/>
        <v>-</v>
      </c>
      <c r="S34" s="278" t="str">
        <f t="shared" si="7"/>
        <v>-</v>
      </c>
      <c r="T34" s="279" t="str">
        <f t="shared" si="8"/>
        <v>-</v>
      </c>
    </row>
    <row r="35" spans="1:20" ht="15">
      <c r="A35" s="23">
        <f t="shared" si="9"/>
        <v>13</v>
      </c>
      <c r="B35" s="193"/>
      <c r="C35" s="192"/>
      <c r="D35" s="170"/>
      <c r="E35" s="171"/>
      <c r="F35" s="261"/>
      <c r="G35" s="261"/>
      <c r="H35" s="172"/>
      <c r="I35" s="172"/>
      <c r="J35" s="172"/>
      <c r="K35" s="285" t="str">
        <f t="shared" si="2"/>
        <v>ERROR</v>
      </c>
      <c r="L35" s="136" t="str">
        <f>CalcANN!AK83</f>
        <v>-</v>
      </c>
      <c r="M35" s="133" t="str">
        <f>CalcANN!AL83</f>
        <v>-</v>
      </c>
      <c r="N35" s="197" t="str">
        <f>CalcANN!AM83</f>
        <v>-</v>
      </c>
      <c r="O35" s="274" t="str">
        <f t="shared" si="3"/>
        <v>-</v>
      </c>
      <c r="P35" s="275" t="str">
        <f t="shared" si="4"/>
        <v>-</v>
      </c>
      <c r="Q35" s="276" t="str">
        <f t="shared" si="5"/>
        <v>-</v>
      </c>
      <c r="R35" s="277" t="str">
        <f t="shared" si="6"/>
        <v>-</v>
      </c>
      <c r="S35" s="278" t="str">
        <f t="shared" si="7"/>
        <v>-</v>
      </c>
      <c r="T35" s="279" t="str">
        <f t="shared" si="8"/>
        <v>-</v>
      </c>
    </row>
    <row r="36" spans="1:20" ht="15">
      <c r="A36" s="23">
        <f t="shared" si="9"/>
        <v>14</v>
      </c>
      <c r="B36" s="193"/>
      <c r="C36" s="192"/>
      <c r="D36" s="170"/>
      <c r="E36" s="171"/>
      <c r="F36" s="261"/>
      <c r="G36" s="261"/>
      <c r="H36" s="172"/>
      <c r="I36" s="172"/>
      <c r="J36" s="172"/>
      <c r="K36" s="285" t="str">
        <f t="shared" si="2"/>
        <v>ERROR</v>
      </c>
      <c r="L36" s="136" t="str">
        <f>CalcANN!AK84</f>
        <v>-</v>
      </c>
      <c r="M36" s="133" t="str">
        <f>CalcANN!AL84</f>
        <v>-</v>
      </c>
      <c r="N36" s="197" t="str">
        <f>CalcANN!AM84</f>
        <v>-</v>
      </c>
      <c r="O36" s="274" t="str">
        <f t="shared" si="3"/>
        <v>-</v>
      </c>
      <c r="P36" s="275" t="str">
        <f t="shared" si="4"/>
        <v>-</v>
      </c>
      <c r="Q36" s="276" t="str">
        <f t="shared" si="5"/>
        <v>-</v>
      </c>
      <c r="R36" s="277" t="str">
        <f t="shared" si="6"/>
        <v>-</v>
      </c>
      <c r="S36" s="278" t="str">
        <f t="shared" si="7"/>
        <v>-</v>
      </c>
      <c r="T36" s="279" t="str">
        <f t="shared" si="8"/>
        <v>-</v>
      </c>
    </row>
    <row r="37" spans="1:20" ht="15">
      <c r="A37" s="23">
        <f t="shared" si="9"/>
        <v>15</v>
      </c>
      <c r="B37" s="193"/>
      <c r="C37" s="192"/>
      <c r="D37" s="170"/>
      <c r="E37" s="171"/>
      <c r="F37" s="261"/>
      <c r="G37" s="261"/>
      <c r="H37" s="172"/>
      <c r="I37" s="172"/>
      <c r="J37" s="172"/>
      <c r="K37" s="285" t="str">
        <f t="shared" si="2"/>
        <v>ERROR</v>
      </c>
      <c r="L37" s="136" t="str">
        <f>CalcANN!AK85</f>
        <v>-</v>
      </c>
      <c r="M37" s="133" t="str">
        <f>CalcANN!AL85</f>
        <v>-</v>
      </c>
      <c r="N37" s="197" t="str">
        <f>CalcANN!AM85</f>
        <v>-</v>
      </c>
      <c r="O37" s="274" t="str">
        <f t="shared" si="3"/>
        <v>-</v>
      </c>
      <c r="P37" s="275" t="str">
        <f t="shared" si="4"/>
        <v>-</v>
      </c>
      <c r="Q37" s="276" t="str">
        <f t="shared" si="5"/>
        <v>-</v>
      </c>
      <c r="R37" s="277" t="str">
        <f t="shared" si="6"/>
        <v>-</v>
      </c>
      <c r="S37" s="278" t="str">
        <f t="shared" si="7"/>
        <v>-</v>
      </c>
      <c r="T37" s="279" t="str">
        <f t="shared" si="8"/>
        <v>-</v>
      </c>
    </row>
    <row r="38" spans="1:20" ht="15">
      <c r="A38" s="23">
        <f t="shared" si="9"/>
        <v>16</v>
      </c>
      <c r="B38" s="193"/>
      <c r="C38" s="192"/>
      <c r="D38" s="170"/>
      <c r="E38" s="171"/>
      <c r="F38" s="261"/>
      <c r="G38" s="261"/>
      <c r="H38" s="172"/>
      <c r="I38" s="172"/>
      <c r="J38" s="172"/>
      <c r="K38" s="285" t="str">
        <f t="shared" si="2"/>
        <v>ERROR</v>
      </c>
      <c r="L38" s="136" t="str">
        <f>CalcANN!AK86</f>
        <v>-</v>
      </c>
      <c r="M38" s="133" t="str">
        <f>CalcANN!AL86</f>
        <v>-</v>
      </c>
      <c r="N38" s="197" t="str">
        <f>CalcANN!AM86</f>
        <v>-</v>
      </c>
      <c r="O38" s="274" t="str">
        <f t="shared" si="3"/>
        <v>-</v>
      </c>
      <c r="P38" s="275" t="str">
        <f t="shared" si="4"/>
        <v>-</v>
      </c>
      <c r="Q38" s="276" t="str">
        <f t="shared" si="5"/>
        <v>-</v>
      </c>
      <c r="R38" s="277" t="str">
        <f t="shared" si="6"/>
        <v>-</v>
      </c>
      <c r="S38" s="278" t="str">
        <f t="shared" si="7"/>
        <v>-</v>
      </c>
      <c r="T38" s="279" t="str">
        <f t="shared" si="8"/>
        <v>-</v>
      </c>
    </row>
    <row r="39" spans="1:20" ht="15">
      <c r="A39" s="23">
        <f t="shared" si="9"/>
        <v>17</v>
      </c>
      <c r="B39" s="193"/>
      <c r="C39" s="192"/>
      <c r="D39" s="170"/>
      <c r="E39" s="171"/>
      <c r="F39" s="261"/>
      <c r="G39" s="261"/>
      <c r="H39" s="172"/>
      <c r="I39" s="172"/>
      <c r="J39" s="172"/>
      <c r="K39" s="285" t="str">
        <f t="shared" si="2"/>
        <v>ERROR</v>
      </c>
      <c r="L39" s="136" t="str">
        <f>CalcANN!AK87</f>
        <v>-</v>
      </c>
      <c r="M39" s="133" t="str">
        <f>CalcANN!AL87</f>
        <v>-</v>
      </c>
      <c r="N39" s="197" t="str">
        <f>CalcANN!AM87</f>
        <v>-</v>
      </c>
      <c r="O39" s="274" t="str">
        <f t="shared" si="3"/>
        <v>-</v>
      </c>
      <c r="P39" s="275" t="str">
        <f t="shared" si="4"/>
        <v>-</v>
      </c>
      <c r="Q39" s="276" t="str">
        <f t="shared" si="5"/>
        <v>-</v>
      </c>
      <c r="R39" s="277" t="str">
        <f t="shared" si="6"/>
        <v>-</v>
      </c>
      <c r="S39" s="278" t="str">
        <f t="shared" si="7"/>
        <v>-</v>
      </c>
      <c r="T39" s="279" t="str">
        <f t="shared" si="8"/>
        <v>-</v>
      </c>
    </row>
    <row r="40" spans="1:20" ht="15">
      <c r="A40" s="23">
        <f t="shared" si="9"/>
        <v>18</v>
      </c>
      <c r="B40" s="193"/>
      <c r="C40" s="192"/>
      <c r="D40" s="170"/>
      <c r="E40" s="171"/>
      <c r="F40" s="261"/>
      <c r="G40" s="261"/>
      <c r="H40" s="172"/>
      <c r="I40" s="172"/>
      <c r="J40" s="172"/>
      <c r="K40" s="285" t="str">
        <f t="shared" si="2"/>
        <v>ERROR</v>
      </c>
      <c r="L40" s="136" t="str">
        <f>CalcANN!AK88</f>
        <v>-</v>
      </c>
      <c r="M40" s="133" t="str">
        <f>CalcANN!AL88</f>
        <v>-</v>
      </c>
      <c r="N40" s="197" t="str">
        <f>CalcANN!AM88</f>
        <v>-</v>
      </c>
      <c r="O40" s="274" t="str">
        <f t="shared" si="3"/>
        <v>-</v>
      </c>
      <c r="P40" s="275" t="str">
        <f t="shared" si="4"/>
        <v>-</v>
      </c>
      <c r="Q40" s="276" t="str">
        <f t="shared" si="5"/>
        <v>-</v>
      </c>
      <c r="R40" s="277" t="str">
        <f t="shared" si="6"/>
        <v>-</v>
      </c>
      <c r="S40" s="278" t="str">
        <f t="shared" si="7"/>
        <v>-</v>
      </c>
      <c r="T40" s="279" t="str">
        <f t="shared" si="8"/>
        <v>-</v>
      </c>
    </row>
    <row r="41" spans="1:20" ht="15">
      <c r="A41" s="23">
        <f t="shared" si="9"/>
        <v>19</v>
      </c>
      <c r="B41" s="193"/>
      <c r="C41" s="192"/>
      <c r="D41" s="170"/>
      <c r="E41" s="171"/>
      <c r="F41" s="261"/>
      <c r="G41" s="261"/>
      <c r="H41" s="172"/>
      <c r="I41" s="172"/>
      <c r="J41" s="172"/>
      <c r="K41" s="285" t="str">
        <f t="shared" si="2"/>
        <v>ERROR</v>
      </c>
      <c r="L41" s="136" t="str">
        <f>CalcANN!AK89</f>
        <v>-</v>
      </c>
      <c r="M41" s="133" t="str">
        <f>CalcANN!AL89</f>
        <v>-</v>
      </c>
      <c r="N41" s="197" t="str">
        <f>CalcANN!AM89</f>
        <v>-</v>
      </c>
      <c r="O41" s="274" t="str">
        <f t="shared" si="3"/>
        <v>-</v>
      </c>
      <c r="P41" s="275" t="str">
        <f t="shared" si="4"/>
        <v>-</v>
      </c>
      <c r="Q41" s="276" t="str">
        <f t="shared" si="5"/>
        <v>-</v>
      </c>
      <c r="R41" s="277" t="str">
        <f t="shared" si="6"/>
        <v>-</v>
      </c>
      <c r="S41" s="278" t="str">
        <f t="shared" si="7"/>
        <v>-</v>
      </c>
      <c r="T41" s="279" t="str">
        <f t="shared" si="8"/>
        <v>-</v>
      </c>
    </row>
    <row r="42" spans="1:20" ht="15">
      <c r="A42" s="23">
        <f t="shared" si="9"/>
        <v>20</v>
      </c>
      <c r="B42" s="193"/>
      <c r="C42" s="192"/>
      <c r="D42" s="170"/>
      <c r="E42" s="171"/>
      <c r="F42" s="261"/>
      <c r="G42" s="261"/>
      <c r="H42" s="172"/>
      <c r="I42" s="172"/>
      <c r="J42" s="172"/>
      <c r="K42" s="285" t="str">
        <f t="shared" si="2"/>
        <v>ERROR</v>
      </c>
      <c r="L42" s="136" t="str">
        <f>CalcANN!AK90</f>
        <v>-</v>
      </c>
      <c r="M42" s="133" t="str">
        <f>CalcANN!AL90</f>
        <v>-</v>
      </c>
      <c r="N42" s="197" t="str">
        <f>CalcANN!AM90</f>
        <v>-</v>
      </c>
      <c r="O42" s="274" t="str">
        <f t="shared" si="3"/>
        <v>-</v>
      </c>
      <c r="P42" s="275" t="str">
        <f t="shared" si="4"/>
        <v>-</v>
      </c>
      <c r="Q42" s="276" t="str">
        <f t="shared" si="5"/>
        <v>-</v>
      </c>
      <c r="R42" s="277" t="str">
        <f t="shared" si="6"/>
        <v>-</v>
      </c>
      <c r="S42" s="278" t="str">
        <f t="shared" si="7"/>
        <v>-</v>
      </c>
      <c r="T42" s="279" t="str">
        <f t="shared" si="8"/>
        <v>-</v>
      </c>
    </row>
    <row r="43" spans="1:20" ht="15">
      <c r="A43" s="23">
        <f t="shared" si="9"/>
        <v>21</v>
      </c>
      <c r="B43" s="193"/>
      <c r="C43" s="192"/>
      <c r="D43" s="170"/>
      <c r="E43" s="171"/>
      <c r="F43" s="261"/>
      <c r="G43" s="261"/>
      <c r="H43" s="172"/>
      <c r="I43" s="172"/>
      <c r="J43" s="172"/>
      <c r="K43" s="285" t="str">
        <f t="shared" si="2"/>
        <v>ERROR</v>
      </c>
      <c r="L43" s="136" t="str">
        <f>CalcANN!AK91</f>
        <v>-</v>
      </c>
      <c r="M43" s="133" t="str">
        <f>CalcANN!AL91</f>
        <v>-</v>
      </c>
      <c r="N43" s="197" t="str">
        <f>CalcANN!AM91</f>
        <v>-</v>
      </c>
      <c r="O43" s="274" t="str">
        <f t="shared" si="3"/>
        <v>-</v>
      </c>
      <c r="P43" s="275" t="str">
        <f t="shared" si="4"/>
        <v>-</v>
      </c>
      <c r="Q43" s="276" t="str">
        <f t="shared" si="5"/>
        <v>-</v>
      </c>
      <c r="R43" s="277" t="str">
        <f t="shared" si="6"/>
        <v>-</v>
      </c>
      <c r="S43" s="278" t="str">
        <f t="shared" si="7"/>
        <v>-</v>
      </c>
      <c r="T43" s="279" t="str">
        <f t="shared" si="8"/>
        <v>-</v>
      </c>
    </row>
    <row r="44" spans="1:20" ht="15">
      <c r="A44" s="23">
        <f t="shared" si="9"/>
        <v>22</v>
      </c>
      <c r="B44" s="193"/>
      <c r="C44" s="192"/>
      <c r="D44" s="170"/>
      <c r="E44" s="171"/>
      <c r="F44" s="261"/>
      <c r="G44" s="261"/>
      <c r="H44" s="172"/>
      <c r="I44" s="172"/>
      <c r="J44" s="172"/>
      <c r="K44" s="285" t="str">
        <f t="shared" si="2"/>
        <v>ERROR</v>
      </c>
      <c r="L44" s="136" t="str">
        <f>CalcANN!AK92</f>
        <v>-</v>
      </c>
      <c r="M44" s="133" t="str">
        <f>CalcANN!AL92</f>
        <v>-</v>
      </c>
      <c r="N44" s="197" t="str">
        <f>CalcANN!AM92</f>
        <v>-</v>
      </c>
      <c r="O44" s="274" t="str">
        <f t="shared" si="3"/>
        <v>-</v>
      </c>
      <c r="P44" s="275" t="str">
        <f t="shared" si="4"/>
        <v>-</v>
      </c>
      <c r="Q44" s="276" t="str">
        <f t="shared" si="5"/>
        <v>-</v>
      </c>
      <c r="R44" s="277" t="str">
        <f t="shared" si="6"/>
        <v>-</v>
      </c>
      <c r="S44" s="278" t="str">
        <f t="shared" si="7"/>
        <v>-</v>
      </c>
      <c r="T44" s="279" t="str">
        <f t="shared" si="8"/>
        <v>-</v>
      </c>
    </row>
    <row r="45" spans="1:20" ht="15">
      <c r="A45" s="23">
        <f t="shared" si="9"/>
        <v>23</v>
      </c>
      <c r="B45" s="193"/>
      <c r="C45" s="192"/>
      <c r="D45" s="170"/>
      <c r="E45" s="171"/>
      <c r="F45" s="261"/>
      <c r="G45" s="261"/>
      <c r="H45" s="172"/>
      <c r="I45" s="172"/>
      <c r="J45" s="172"/>
      <c r="K45" s="285" t="str">
        <f t="shared" si="2"/>
        <v>ERROR</v>
      </c>
      <c r="L45" s="136" t="str">
        <f>CalcANN!AK93</f>
        <v>-</v>
      </c>
      <c r="M45" s="133" t="str">
        <f>CalcANN!AL93</f>
        <v>-</v>
      </c>
      <c r="N45" s="197" t="str">
        <f>CalcANN!AM93</f>
        <v>-</v>
      </c>
      <c r="O45" s="274" t="str">
        <f t="shared" si="3"/>
        <v>-</v>
      </c>
      <c r="P45" s="275" t="str">
        <f t="shared" si="4"/>
        <v>-</v>
      </c>
      <c r="Q45" s="276" t="str">
        <f t="shared" si="5"/>
        <v>-</v>
      </c>
      <c r="R45" s="277" t="str">
        <f t="shared" si="6"/>
        <v>-</v>
      </c>
      <c r="S45" s="278" t="str">
        <f t="shared" si="7"/>
        <v>-</v>
      </c>
      <c r="T45" s="279" t="str">
        <f t="shared" si="8"/>
        <v>-</v>
      </c>
    </row>
    <row r="46" spans="1:20" ht="15">
      <c r="A46" s="23">
        <f t="shared" si="9"/>
        <v>24</v>
      </c>
      <c r="B46" s="193"/>
      <c r="C46" s="192"/>
      <c r="D46" s="170"/>
      <c r="E46" s="171"/>
      <c r="F46" s="261"/>
      <c r="G46" s="261"/>
      <c r="H46" s="172"/>
      <c r="I46" s="172"/>
      <c r="J46" s="172"/>
      <c r="K46" s="285" t="str">
        <f t="shared" si="2"/>
        <v>ERROR</v>
      </c>
      <c r="L46" s="136" t="str">
        <f>CalcANN!AK94</f>
        <v>-</v>
      </c>
      <c r="M46" s="133" t="str">
        <f>CalcANN!AL94</f>
        <v>-</v>
      </c>
      <c r="N46" s="197" t="str">
        <f>CalcANN!AM94</f>
        <v>-</v>
      </c>
      <c r="O46" s="274" t="str">
        <f t="shared" si="3"/>
        <v>-</v>
      </c>
      <c r="P46" s="275" t="str">
        <f t="shared" si="4"/>
        <v>-</v>
      </c>
      <c r="Q46" s="276" t="str">
        <f t="shared" si="5"/>
        <v>-</v>
      </c>
      <c r="R46" s="277" t="str">
        <f t="shared" si="6"/>
        <v>-</v>
      </c>
      <c r="S46" s="278" t="str">
        <f t="shared" si="7"/>
        <v>-</v>
      </c>
      <c r="T46" s="279" t="str">
        <f t="shared" si="8"/>
        <v>-</v>
      </c>
    </row>
    <row r="47" spans="1:20" ht="15">
      <c r="A47" s="23">
        <f t="shared" si="9"/>
        <v>25</v>
      </c>
      <c r="B47" s="193"/>
      <c r="C47" s="192"/>
      <c r="D47" s="170"/>
      <c r="E47" s="171"/>
      <c r="F47" s="261"/>
      <c r="G47" s="261"/>
      <c r="H47" s="172"/>
      <c r="I47" s="172"/>
      <c r="J47" s="172"/>
      <c r="K47" s="285" t="str">
        <f t="shared" si="2"/>
        <v>ERROR</v>
      </c>
      <c r="L47" s="136" t="str">
        <f>CalcANN!AK95</f>
        <v>-</v>
      </c>
      <c r="M47" s="133" t="str">
        <f>CalcANN!AL95</f>
        <v>-</v>
      </c>
      <c r="N47" s="197" t="str">
        <f>CalcANN!AM95</f>
        <v>-</v>
      </c>
      <c r="O47" s="274" t="str">
        <f t="shared" si="3"/>
        <v>-</v>
      </c>
      <c r="P47" s="275" t="str">
        <f t="shared" si="4"/>
        <v>-</v>
      </c>
      <c r="Q47" s="276" t="str">
        <f t="shared" si="5"/>
        <v>-</v>
      </c>
      <c r="R47" s="277" t="str">
        <f t="shared" si="6"/>
        <v>-</v>
      </c>
      <c r="S47" s="278" t="str">
        <f t="shared" si="7"/>
        <v>-</v>
      </c>
      <c r="T47" s="279" t="str">
        <f t="shared" si="8"/>
        <v>-</v>
      </c>
    </row>
    <row r="48" spans="1:20" ht="15">
      <c r="A48" s="23">
        <f t="shared" si="9"/>
        <v>26</v>
      </c>
      <c r="B48" s="193"/>
      <c r="C48" s="192"/>
      <c r="D48" s="170"/>
      <c r="E48" s="171"/>
      <c r="F48" s="261"/>
      <c r="G48" s="261"/>
      <c r="H48" s="172"/>
      <c r="I48" s="172"/>
      <c r="J48" s="172"/>
      <c r="K48" s="285" t="str">
        <f t="shared" si="2"/>
        <v>ERROR</v>
      </c>
      <c r="L48" s="136" t="str">
        <f>CalcANN!AK96</f>
        <v>-</v>
      </c>
      <c r="M48" s="133" t="str">
        <f>CalcANN!AL96</f>
        <v>-</v>
      </c>
      <c r="N48" s="197" t="str">
        <f>CalcANN!AM96</f>
        <v>-</v>
      </c>
      <c r="O48" s="274" t="str">
        <f t="shared" si="3"/>
        <v>-</v>
      </c>
      <c r="P48" s="275" t="str">
        <f t="shared" si="4"/>
        <v>-</v>
      </c>
      <c r="Q48" s="276" t="str">
        <f t="shared" si="5"/>
        <v>-</v>
      </c>
      <c r="R48" s="277" t="str">
        <f t="shared" si="6"/>
        <v>-</v>
      </c>
      <c r="S48" s="278" t="str">
        <f t="shared" si="7"/>
        <v>-</v>
      </c>
      <c r="T48" s="279" t="str">
        <f t="shared" si="8"/>
        <v>-</v>
      </c>
    </row>
    <row r="49" spans="1:20" ht="15">
      <c r="A49" s="23">
        <f t="shared" si="9"/>
        <v>27</v>
      </c>
      <c r="B49" s="193"/>
      <c r="C49" s="192"/>
      <c r="D49" s="170"/>
      <c r="E49" s="171"/>
      <c r="F49" s="261"/>
      <c r="G49" s="261"/>
      <c r="H49" s="172"/>
      <c r="I49" s="172"/>
      <c r="J49" s="172"/>
      <c r="K49" s="285" t="str">
        <f t="shared" si="2"/>
        <v>ERROR</v>
      </c>
      <c r="L49" s="136" t="str">
        <f>CalcANN!AK97</f>
        <v>-</v>
      </c>
      <c r="M49" s="133" t="str">
        <f>CalcANN!AL97</f>
        <v>-</v>
      </c>
      <c r="N49" s="197" t="str">
        <f>CalcANN!AM97</f>
        <v>-</v>
      </c>
      <c r="O49" s="274" t="str">
        <f t="shared" si="3"/>
        <v>-</v>
      </c>
      <c r="P49" s="275" t="str">
        <f t="shared" si="4"/>
        <v>-</v>
      </c>
      <c r="Q49" s="276" t="str">
        <f t="shared" si="5"/>
        <v>-</v>
      </c>
      <c r="R49" s="277" t="str">
        <f t="shared" si="6"/>
        <v>-</v>
      </c>
      <c r="S49" s="278" t="str">
        <f t="shared" si="7"/>
        <v>-</v>
      </c>
      <c r="T49" s="279" t="str">
        <f t="shared" si="8"/>
        <v>-</v>
      </c>
    </row>
    <row r="50" spans="1:20" ht="15">
      <c r="A50" s="23">
        <f t="shared" si="9"/>
        <v>28</v>
      </c>
      <c r="B50" s="193"/>
      <c r="C50" s="192"/>
      <c r="D50" s="170"/>
      <c r="E50" s="171"/>
      <c r="F50" s="261"/>
      <c r="G50" s="261"/>
      <c r="H50" s="172"/>
      <c r="I50" s="172"/>
      <c r="J50" s="172"/>
      <c r="K50" s="285" t="str">
        <f t="shared" si="2"/>
        <v>ERROR</v>
      </c>
      <c r="L50" s="136" t="str">
        <f>CalcANN!AK98</f>
        <v>-</v>
      </c>
      <c r="M50" s="133" t="str">
        <f>CalcANN!AL98</f>
        <v>-</v>
      </c>
      <c r="N50" s="197" t="str">
        <f>CalcANN!AM98</f>
        <v>-</v>
      </c>
      <c r="O50" s="274" t="str">
        <f t="shared" si="3"/>
        <v>-</v>
      </c>
      <c r="P50" s="275" t="str">
        <f t="shared" si="4"/>
        <v>-</v>
      </c>
      <c r="Q50" s="276" t="str">
        <f t="shared" si="5"/>
        <v>-</v>
      </c>
      <c r="R50" s="277" t="str">
        <f t="shared" si="6"/>
        <v>-</v>
      </c>
      <c r="S50" s="278" t="str">
        <f t="shared" si="7"/>
        <v>-</v>
      </c>
      <c r="T50" s="279" t="str">
        <f t="shared" si="8"/>
        <v>-</v>
      </c>
    </row>
    <row r="51" spans="1:20" ht="15">
      <c r="A51" s="23">
        <f t="shared" si="9"/>
        <v>29</v>
      </c>
      <c r="B51" s="193"/>
      <c r="C51" s="192"/>
      <c r="D51" s="170"/>
      <c r="E51" s="171"/>
      <c r="F51" s="261"/>
      <c r="G51" s="261"/>
      <c r="H51" s="172"/>
      <c r="I51" s="172"/>
      <c r="J51" s="172"/>
      <c r="K51" s="285" t="str">
        <f t="shared" si="2"/>
        <v>ERROR</v>
      </c>
      <c r="L51" s="136" t="str">
        <f>CalcANN!AK99</f>
        <v>-</v>
      </c>
      <c r="M51" s="133" t="str">
        <f>CalcANN!AL99</f>
        <v>-</v>
      </c>
      <c r="N51" s="197" t="str">
        <f>CalcANN!AM99</f>
        <v>-</v>
      </c>
      <c r="O51" s="274" t="str">
        <f t="shared" si="3"/>
        <v>-</v>
      </c>
      <c r="P51" s="275" t="str">
        <f t="shared" si="4"/>
        <v>-</v>
      </c>
      <c r="Q51" s="276" t="str">
        <f t="shared" si="5"/>
        <v>-</v>
      </c>
      <c r="R51" s="277" t="str">
        <f t="shared" si="6"/>
        <v>-</v>
      </c>
      <c r="S51" s="278" t="str">
        <f t="shared" si="7"/>
        <v>-</v>
      </c>
      <c r="T51" s="279" t="str">
        <f t="shared" si="8"/>
        <v>-</v>
      </c>
    </row>
    <row r="52" spans="1:20" ht="15">
      <c r="A52" s="23">
        <f t="shared" si="9"/>
        <v>30</v>
      </c>
      <c r="B52" s="193"/>
      <c r="C52" s="192"/>
      <c r="D52" s="170"/>
      <c r="E52" s="171"/>
      <c r="F52" s="261"/>
      <c r="G52" s="261"/>
      <c r="H52" s="172"/>
      <c r="I52" s="172"/>
      <c r="J52" s="172"/>
      <c r="K52" s="285" t="str">
        <f t="shared" si="2"/>
        <v>ERROR</v>
      </c>
      <c r="L52" s="136" t="str">
        <f>CalcANN!AK100</f>
        <v>-</v>
      </c>
      <c r="M52" s="133" t="str">
        <f>CalcANN!AL100</f>
        <v>-</v>
      </c>
      <c r="N52" s="197" t="str">
        <f>CalcANN!AM100</f>
        <v>-</v>
      </c>
      <c r="O52" s="274" t="str">
        <f t="shared" si="3"/>
        <v>-</v>
      </c>
      <c r="P52" s="275" t="str">
        <f t="shared" si="4"/>
        <v>-</v>
      </c>
      <c r="Q52" s="276" t="str">
        <f t="shared" si="5"/>
        <v>-</v>
      </c>
      <c r="R52" s="277" t="str">
        <f t="shared" si="6"/>
        <v>-</v>
      </c>
      <c r="S52" s="278" t="str">
        <f t="shared" si="7"/>
        <v>-</v>
      </c>
      <c r="T52" s="279" t="str">
        <f t="shared" si="8"/>
        <v>-</v>
      </c>
    </row>
    <row r="53" spans="1:20" ht="15">
      <c r="A53" s="23">
        <f t="shared" si="9"/>
        <v>31</v>
      </c>
      <c r="B53" s="193"/>
      <c r="C53" s="192"/>
      <c r="D53" s="170"/>
      <c r="E53" s="171"/>
      <c r="F53" s="261"/>
      <c r="G53" s="261"/>
      <c r="H53" s="172"/>
      <c r="I53" s="172"/>
      <c r="J53" s="172"/>
      <c r="K53" s="285" t="str">
        <f t="shared" si="2"/>
        <v>ERROR</v>
      </c>
      <c r="L53" s="136" t="str">
        <f>CalcANN!AK101</f>
        <v>-</v>
      </c>
      <c r="M53" s="133" t="str">
        <f>CalcANN!AL101</f>
        <v>-</v>
      </c>
      <c r="N53" s="197" t="str">
        <f>CalcANN!AM101</f>
        <v>-</v>
      </c>
      <c r="O53" s="274" t="str">
        <f t="shared" si="3"/>
        <v>-</v>
      </c>
      <c r="P53" s="275" t="str">
        <f t="shared" si="4"/>
        <v>-</v>
      </c>
      <c r="Q53" s="276" t="str">
        <f t="shared" si="5"/>
        <v>-</v>
      </c>
      <c r="R53" s="277" t="str">
        <f t="shared" si="6"/>
        <v>-</v>
      </c>
      <c r="S53" s="278" t="str">
        <f t="shared" si="7"/>
        <v>-</v>
      </c>
      <c r="T53" s="279" t="str">
        <f t="shared" si="8"/>
        <v>-</v>
      </c>
    </row>
    <row r="54" spans="1:20" ht="15">
      <c r="A54" s="23">
        <f t="shared" si="9"/>
        <v>32</v>
      </c>
      <c r="B54" s="193"/>
      <c r="C54" s="192"/>
      <c r="D54" s="170"/>
      <c r="E54" s="171"/>
      <c r="F54" s="261"/>
      <c r="G54" s="261"/>
      <c r="H54" s="172"/>
      <c r="I54" s="172"/>
      <c r="J54" s="172"/>
      <c r="K54" s="285" t="str">
        <f t="shared" si="2"/>
        <v>ERROR</v>
      </c>
      <c r="L54" s="136" t="str">
        <f>CalcANN!AK102</f>
        <v>-</v>
      </c>
      <c r="M54" s="133" t="str">
        <f>CalcANN!AL102</f>
        <v>-</v>
      </c>
      <c r="N54" s="197" t="str">
        <f>CalcANN!AM102</f>
        <v>-</v>
      </c>
      <c r="O54" s="274" t="str">
        <f t="shared" si="3"/>
        <v>-</v>
      </c>
      <c r="P54" s="275" t="str">
        <f t="shared" si="4"/>
        <v>-</v>
      </c>
      <c r="Q54" s="276" t="str">
        <f t="shared" si="5"/>
        <v>-</v>
      </c>
      <c r="R54" s="277" t="str">
        <f t="shared" si="6"/>
        <v>-</v>
      </c>
      <c r="S54" s="278" t="str">
        <f t="shared" si="7"/>
        <v>-</v>
      </c>
      <c r="T54" s="279" t="str">
        <f t="shared" si="8"/>
        <v>-</v>
      </c>
    </row>
    <row r="55" spans="1:20" ht="15">
      <c r="A55" s="23">
        <f t="shared" si="9"/>
        <v>33</v>
      </c>
      <c r="B55" s="193"/>
      <c r="C55" s="192"/>
      <c r="D55" s="170"/>
      <c r="E55" s="171"/>
      <c r="F55" s="261"/>
      <c r="G55" s="261"/>
      <c r="H55" s="172"/>
      <c r="I55" s="172"/>
      <c r="J55" s="172"/>
      <c r="K55" s="285" t="str">
        <f t="shared" si="2"/>
        <v>ERROR</v>
      </c>
      <c r="L55" s="136" t="str">
        <f>CalcANN!AK103</f>
        <v>-</v>
      </c>
      <c r="M55" s="133" t="str">
        <f>CalcANN!AL103</f>
        <v>-</v>
      </c>
      <c r="N55" s="197" t="str">
        <f>CalcANN!AM103</f>
        <v>-</v>
      </c>
      <c r="O55" s="274" t="str">
        <f t="shared" si="3"/>
        <v>-</v>
      </c>
      <c r="P55" s="275" t="str">
        <f t="shared" si="4"/>
        <v>-</v>
      </c>
      <c r="Q55" s="276" t="str">
        <f t="shared" si="5"/>
        <v>-</v>
      </c>
      <c r="R55" s="277" t="str">
        <f t="shared" si="6"/>
        <v>-</v>
      </c>
      <c r="S55" s="278" t="str">
        <f t="shared" si="7"/>
        <v>-</v>
      </c>
      <c r="T55" s="279" t="str">
        <f t="shared" si="8"/>
        <v>-</v>
      </c>
    </row>
    <row r="56" spans="1:20" ht="15">
      <c r="A56" s="23">
        <f t="shared" si="9"/>
        <v>34</v>
      </c>
      <c r="B56" s="193"/>
      <c r="C56" s="192"/>
      <c r="D56" s="170"/>
      <c r="E56" s="171"/>
      <c r="F56" s="261"/>
      <c r="G56" s="261"/>
      <c r="H56" s="172"/>
      <c r="I56" s="172"/>
      <c r="J56" s="172"/>
      <c r="K56" s="285" t="str">
        <f t="shared" si="2"/>
        <v>ERROR</v>
      </c>
      <c r="L56" s="136" t="str">
        <f>CalcANN!AK104</f>
        <v>-</v>
      </c>
      <c r="M56" s="133" t="str">
        <f>CalcANN!AL104</f>
        <v>-</v>
      </c>
      <c r="N56" s="197" t="str">
        <f>CalcANN!AM104</f>
        <v>-</v>
      </c>
      <c r="O56" s="274" t="str">
        <f t="shared" si="3"/>
        <v>-</v>
      </c>
      <c r="P56" s="275" t="str">
        <f t="shared" si="4"/>
        <v>-</v>
      </c>
      <c r="Q56" s="276" t="str">
        <f t="shared" si="5"/>
        <v>-</v>
      </c>
      <c r="R56" s="277" t="str">
        <f t="shared" si="6"/>
        <v>-</v>
      </c>
      <c r="S56" s="278" t="str">
        <f t="shared" si="7"/>
        <v>-</v>
      </c>
      <c r="T56" s="279" t="str">
        <f t="shared" si="8"/>
        <v>-</v>
      </c>
    </row>
    <row r="57" spans="1:20" ht="15">
      <c r="A57" s="23">
        <f t="shared" si="9"/>
        <v>35</v>
      </c>
      <c r="B57" s="193"/>
      <c r="C57" s="192"/>
      <c r="D57" s="170"/>
      <c r="E57" s="171"/>
      <c r="F57" s="261"/>
      <c r="G57" s="261"/>
      <c r="H57" s="172"/>
      <c r="I57" s="172"/>
      <c r="J57" s="172"/>
      <c r="K57" s="285" t="str">
        <f t="shared" si="2"/>
        <v>ERROR</v>
      </c>
      <c r="L57" s="136" t="str">
        <f>CalcANN!AK105</f>
        <v>-</v>
      </c>
      <c r="M57" s="133" t="str">
        <f>CalcANN!AL105</f>
        <v>-</v>
      </c>
      <c r="N57" s="197" t="str">
        <f>CalcANN!AM105</f>
        <v>-</v>
      </c>
      <c r="O57" s="274" t="str">
        <f t="shared" si="3"/>
        <v>-</v>
      </c>
      <c r="P57" s="275" t="str">
        <f t="shared" si="4"/>
        <v>-</v>
      </c>
      <c r="Q57" s="276" t="str">
        <f t="shared" si="5"/>
        <v>-</v>
      </c>
      <c r="R57" s="277" t="str">
        <f t="shared" si="6"/>
        <v>-</v>
      </c>
      <c r="S57" s="278" t="str">
        <f t="shared" si="7"/>
        <v>-</v>
      </c>
      <c r="T57" s="279" t="str">
        <f t="shared" si="8"/>
        <v>-</v>
      </c>
    </row>
    <row r="58" spans="1:20" ht="15">
      <c r="A58" s="23">
        <f t="shared" si="9"/>
        <v>36</v>
      </c>
      <c r="B58" s="193"/>
      <c r="C58" s="192"/>
      <c r="D58" s="170"/>
      <c r="E58" s="171"/>
      <c r="F58" s="261"/>
      <c r="G58" s="261"/>
      <c r="H58" s="172"/>
      <c r="I58" s="172"/>
      <c r="J58" s="172"/>
      <c r="K58" s="285" t="str">
        <f t="shared" si="2"/>
        <v>ERROR</v>
      </c>
      <c r="L58" s="136" t="str">
        <f>CalcANN!AK106</f>
        <v>-</v>
      </c>
      <c r="M58" s="133" t="str">
        <f>CalcANN!AL106</f>
        <v>-</v>
      </c>
      <c r="N58" s="197" t="str">
        <f>CalcANN!AM106</f>
        <v>-</v>
      </c>
      <c r="O58" s="274" t="str">
        <f t="shared" si="3"/>
        <v>-</v>
      </c>
      <c r="P58" s="275" t="str">
        <f t="shared" si="4"/>
        <v>-</v>
      </c>
      <c r="Q58" s="276" t="str">
        <f t="shared" si="5"/>
        <v>-</v>
      </c>
      <c r="R58" s="277" t="str">
        <f t="shared" si="6"/>
        <v>-</v>
      </c>
      <c r="S58" s="278" t="str">
        <f t="shared" si="7"/>
        <v>-</v>
      </c>
      <c r="T58" s="279" t="str">
        <f t="shared" si="8"/>
        <v>-</v>
      </c>
    </row>
    <row r="59" spans="1:20" ht="15">
      <c r="A59" s="23">
        <f t="shared" si="9"/>
        <v>37</v>
      </c>
      <c r="B59" s="193"/>
      <c r="C59" s="192"/>
      <c r="D59" s="170"/>
      <c r="E59" s="171"/>
      <c r="F59" s="261"/>
      <c r="G59" s="261"/>
      <c r="H59" s="172"/>
      <c r="I59" s="172"/>
      <c r="J59" s="172"/>
      <c r="K59" s="285" t="str">
        <f t="shared" si="2"/>
        <v>ERROR</v>
      </c>
      <c r="L59" s="136" t="str">
        <f>CalcANN!AK107</f>
        <v>-</v>
      </c>
      <c r="M59" s="133" t="str">
        <f>CalcANN!AL107</f>
        <v>-</v>
      </c>
      <c r="N59" s="197" t="str">
        <f>CalcANN!AM107</f>
        <v>-</v>
      </c>
      <c r="O59" s="274" t="str">
        <f t="shared" si="3"/>
        <v>-</v>
      </c>
      <c r="P59" s="275" t="str">
        <f t="shared" si="4"/>
        <v>-</v>
      </c>
      <c r="Q59" s="276" t="str">
        <f t="shared" si="5"/>
        <v>-</v>
      </c>
      <c r="R59" s="277" t="str">
        <f t="shared" si="6"/>
        <v>-</v>
      </c>
      <c r="S59" s="278" t="str">
        <f t="shared" si="7"/>
        <v>-</v>
      </c>
      <c r="T59" s="279" t="str">
        <f t="shared" si="8"/>
        <v>-</v>
      </c>
    </row>
    <row r="60" spans="1:20" ht="15">
      <c r="A60" s="23">
        <f t="shared" si="9"/>
        <v>38</v>
      </c>
      <c r="B60" s="193"/>
      <c r="C60" s="192"/>
      <c r="D60" s="170"/>
      <c r="E60" s="171"/>
      <c r="F60" s="261"/>
      <c r="G60" s="261"/>
      <c r="H60" s="172"/>
      <c r="I60" s="172"/>
      <c r="J60" s="172"/>
      <c r="K60" s="285" t="str">
        <f t="shared" si="2"/>
        <v>ERROR</v>
      </c>
      <c r="L60" s="136" t="str">
        <f>CalcANN!AK108</f>
        <v>-</v>
      </c>
      <c r="M60" s="133" t="str">
        <f>CalcANN!AL108</f>
        <v>-</v>
      </c>
      <c r="N60" s="197" t="str">
        <f>CalcANN!AM108</f>
        <v>-</v>
      </c>
      <c r="O60" s="274" t="str">
        <f t="shared" si="3"/>
        <v>-</v>
      </c>
      <c r="P60" s="275" t="str">
        <f t="shared" si="4"/>
        <v>-</v>
      </c>
      <c r="Q60" s="276" t="str">
        <f t="shared" si="5"/>
        <v>-</v>
      </c>
      <c r="R60" s="277" t="str">
        <f t="shared" si="6"/>
        <v>-</v>
      </c>
      <c r="S60" s="278" t="str">
        <f t="shared" si="7"/>
        <v>-</v>
      </c>
      <c r="T60" s="279" t="str">
        <f t="shared" si="8"/>
        <v>-</v>
      </c>
    </row>
    <row r="61" spans="1:20" ht="15">
      <c r="A61" s="23">
        <f t="shared" si="9"/>
        <v>39</v>
      </c>
      <c r="B61" s="193"/>
      <c r="C61" s="192"/>
      <c r="D61" s="170"/>
      <c r="E61" s="171"/>
      <c r="F61" s="261"/>
      <c r="G61" s="261"/>
      <c r="H61" s="172"/>
      <c r="I61" s="172"/>
      <c r="J61" s="172"/>
      <c r="K61" s="285" t="str">
        <f t="shared" si="2"/>
        <v>ERROR</v>
      </c>
      <c r="L61" s="136" t="str">
        <f>CalcANN!AK109</f>
        <v>-</v>
      </c>
      <c r="M61" s="133" t="str">
        <f>CalcANN!AL109</f>
        <v>-</v>
      </c>
      <c r="N61" s="197" t="str">
        <f>CalcANN!AM109</f>
        <v>-</v>
      </c>
      <c r="O61" s="274" t="str">
        <f t="shared" si="3"/>
        <v>-</v>
      </c>
      <c r="P61" s="275" t="str">
        <f t="shared" si="4"/>
        <v>-</v>
      </c>
      <c r="Q61" s="276" t="str">
        <f t="shared" si="5"/>
        <v>-</v>
      </c>
      <c r="R61" s="277" t="str">
        <f t="shared" si="6"/>
        <v>-</v>
      </c>
      <c r="S61" s="278" t="str">
        <f t="shared" si="7"/>
        <v>-</v>
      </c>
      <c r="T61" s="279" t="str">
        <f t="shared" si="8"/>
        <v>-</v>
      </c>
    </row>
    <row r="62" spans="1:20" ht="15">
      <c r="A62" s="23">
        <f t="shared" si="9"/>
        <v>40</v>
      </c>
      <c r="B62" s="193"/>
      <c r="C62" s="192"/>
      <c r="D62" s="170"/>
      <c r="E62" s="171"/>
      <c r="F62" s="261"/>
      <c r="G62" s="261"/>
      <c r="H62" s="172"/>
      <c r="I62" s="172"/>
      <c r="J62" s="172"/>
      <c r="K62" s="285" t="str">
        <f t="shared" si="2"/>
        <v>ERROR</v>
      </c>
      <c r="L62" s="136" t="str">
        <f>CalcANN!AK110</f>
        <v>-</v>
      </c>
      <c r="M62" s="133" t="str">
        <f>CalcANN!AL110</f>
        <v>-</v>
      </c>
      <c r="N62" s="197" t="str">
        <f>CalcANN!AM110</f>
        <v>-</v>
      </c>
      <c r="O62" s="274" t="str">
        <f t="shared" si="3"/>
        <v>-</v>
      </c>
      <c r="P62" s="275" t="str">
        <f t="shared" si="4"/>
        <v>-</v>
      </c>
      <c r="Q62" s="276" t="str">
        <f t="shared" si="5"/>
        <v>-</v>
      </c>
      <c r="R62" s="277" t="str">
        <f t="shared" si="6"/>
        <v>-</v>
      </c>
      <c r="S62" s="278" t="str">
        <f t="shared" si="7"/>
        <v>-</v>
      </c>
      <c r="T62" s="279" t="str">
        <f t="shared" si="8"/>
        <v>-</v>
      </c>
    </row>
    <row r="63" spans="1:20" ht="15">
      <c r="A63" s="23">
        <f t="shared" si="9"/>
        <v>41</v>
      </c>
      <c r="B63" s="193"/>
      <c r="C63" s="192"/>
      <c r="D63" s="170"/>
      <c r="E63" s="171"/>
      <c r="F63" s="261"/>
      <c r="G63" s="261"/>
      <c r="H63" s="172"/>
      <c r="I63" s="172"/>
      <c r="J63" s="172"/>
      <c r="K63" s="285" t="str">
        <f t="shared" si="2"/>
        <v>ERROR</v>
      </c>
      <c r="L63" s="136" t="str">
        <f>CalcANN!AK111</f>
        <v>-</v>
      </c>
      <c r="M63" s="133" t="str">
        <f>CalcANN!AL111</f>
        <v>-</v>
      </c>
      <c r="N63" s="197" t="str">
        <f>CalcANN!AM111</f>
        <v>-</v>
      </c>
      <c r="O63" s="274" t="str">
        <f t="shared" si="3"/>
        <v>-</v>
      </c>
      <c r="P63" s="275" t="str">
        <f t="shared" si="4"/>
        <v>-</v>
      </c>
      <c r="Q63" s="276" t="str">
        <f t="shared" si="5"/>
        <v>-</v>
      </c>
      <c r="R63" s="277" t="str">
        <f t="shared" si="6"/>
        <v>-</v>
      </c>
      <c r="S63" s="278" t="str">
        <f t="shared" si="7"/>
        <v>-</v>
      </c>
      <c r="T63" s="279" t="str">
        <f t="shared" si="8"/>
        <v>-</v>
      </c>
    </row>
    <row r="64" spans="1:20" ht="15">
      <c r="A64" s="23">
        <f t="shared" si="9"/>
        <v>42</v>
      </c>
      <c r="B64" s="193"/>
      <c r="C64" s="192"/>
      <c r="D64" s="170"/>
      <c r="E64" s="171"/>
      <c r="F64" s="261"/>
      <c r="G64" s="261"/>
      <c r="H64" s="172"/>
      <c r="I64" s="172"/>
      <c r="J64" s="172"/>
      <c r="K64" s="285" t="str">
        <f t="shared" si="2"/>
        <v>ERROR</v>
      </c>
      <c r="L64" s="136" t="str">
        <f>CalcANN!AK112</f>
        <v>-</v>
      </c>
      <c r="M64" s="133" t="str">
        <f>CalcANN!AL112</f>
        <v>-</v>
      </c>
      <c r="N64" s="197" t="str">
        <f>CalcANN!AM112</f>
        <v>-</v>
      </c>
      <c r="O64" s="274" t="str">
        <f t="shared" si="3"/>
        <v>-</v>
      </c>
      <c r="P64" s="275" t="str">
        <f t="shared" si="4"/>
        <v>-</v>
      </c>
      <c r="Q64" s="276" t="str">
        <f t="shared" si="5"/>
        <v>-</v>
      </c>
      <c r="R64" s="277" t="str">
        <f t="shared" si="6"/>
        <v>-</v>
      </c>
      <c r="S64" s="278" t="str">
        <f t="shared" si="7"/>
        <v>-</v>
      </c>
      <c r="T64" s="279" t="str">
        <f t="shared" si="8"/>
        <v>-</v>
      </c>
    </row>
    <row r="65" spans="1:20" ht="15">
      <c r="A65" s="23">
        <f t="shared" si="9"/>
        <v>43</v>
      </c>
      <c r="B65" s="193"/>
      <c r="C65" s="192"/>
      <c r="D65" s="170"/>
      <c r="E65" s="171"/>
      <c r="F65" s="261"/>
      <c r="G65" s="261"/>
      <c r="H65" s="172"/>
      <c r="I65" s="172"/>
      <c r="J65" s="172"/>
      <c r="K65" s="285" t="str">
        <f t="shared" si="2"/>
        <v>ERROR</v>
      </c>
      <c r="L65" s="136" t="str">
        <f>CalcANN!AK113</f>
        <v>-</v>
      </c>
      <c r="M65" s="133" t="str">
        <f>CalcANN!AL113</f>
        <v>-</v>
      </c>
      <c r="N65" s="197" t="str">
        <f>CalcANN!AM113</f>
        <v>-</v>
      </c>
      <c r="O65" s="274" t="str">
        <f t="shared" si="3"/>
        <v>-</v>
      </c>
      <c r="P65" s="275" t="str">
        <f t="shared" si="4"/>
        <v>-</v>
      </c>
      <c r="Q65" s="276" t="str">
        <f t="shared" si="5"/>
        <v>-</v>
      </c>
      <c r="R65" s="277" t="str">
        <f t="shared" si="6"/>
        <v>-</v>
      </c>
      <c r="S65" s="278" t="str">
        <f t="shared" si="7"/>
        <v>-</v>
      </c>
      <c r="T65" s="279" t="str">
        <f t="shared" si="8"/>
        <v>-</v>
      </c>
    </row>
    <row r="66" spans="1:20" ht="15">
      <c r="A66" s="23">
        <f t="shared" si="9"/>
        <v>44</v>
      </c>
      <c r="B66" s="193"/>
      <c r="C66" s="192"/>
      <c r="D66" s="170"/>
      <c r="E66" s="171"/>
      <c r="F66" s="261"/>
      <c r="G66" s="261"/>
      <c r="H66" s="172"/>
      <c r="I66" s="172"/>
      <c r="J66" s="172"/>
      <c r="K66" s="285" t="str">
        <f t="shared" si="2"/>
        <v>ERROR</v>
      </c>
      <c r="L66" s="136" t="str">
        <f>CalcANN!AK114</f>
        <v>-</v>
      </c>
      <c r="M66" s="133" t="str">
        <f>CalcANN!AL114</f>
        <v>-</v>
      </c>
      <c r="N66" s="197" t="str">
        <f>CalcANN!AM114</f>
        <v>-</v>
      </c>
      <c r="O66" s="274" t="str">
        <f t="shared" si="3"/>
        <v>-</v>
      </c>
      <c r="P66" s="275" t="str">
        <f t="shared" si="4"/>
        <v>-</v>
      </c>
      <c r="Q66" s="276" t="str">
        <f t="shared" si="5"/>
        <v>-</v>
      </c>
      <c r="R66" s="277" t="str">
        <f t="shared" si="6"/>
        <v>-</v>
      </c>
      <c r="S66" s="278" t="str">
        <f t="shared" si="7"/>
        <v>-</v>
      </c>
      <c r="T66" s="279" t="str">
        <f t="shared" si="8"/>
        <v>-</v>
      </c>
    </row>
    <row r="67" spans="1:20" ht="15">
      <c r="A67" s="23">
        <f t="shared" si="9"/>
        <v>45</v>
      </c>
      <c r="B67" s="193"/>
      <c r="C67" s="192"/>
      <c r="D67" s="170"/>
      <c r="E67" s="171"/>
      <c r="F67" s="261"/>
      <c r="G67" s="261"/>
      <c r="H67" s="172"/>
      <c r="I67" s="172"/>
      <c r="J67" s="172"/>
      <c r="K67" s="285" t="str">
        <f t="shared" si="2"/>
        <v>ERROR</v>
      </c>
      <c r="L67" s="136" t="str">
        <f>CalcANN!AK115</f>
        <v>-</v>
      </c>
      <c r="M67" s="133" t="str">
        <f>CalcANN!AL115</f>
        <v>-</v>
      </c>
      <c r="N67" s="197" t="str">
        <f>CalcANN!AM115</f>
        <v>-</v>
      </c>
      <c r="O67" s="274" t="str">
        <f t="shared" si="3"/>
        <v>-</v>
      </c>
      <c r="P67" s="275" t="str">
        <f t="shared" si="4"/>
        <v>-</v>
      </c>
      <c r="Q67" s="276" t="str">
        <f t="shared" si="5"/>
        <v>-</v>
      </c>
      <c r="R67" s="277" t="str">
        <f t="shared" si="6"/>
        <v>-</v>
      </c>
      <c r="S67" s="278" t="str">
        <f t="shared" si="7"/>
        <v>-</v>
      </c>
      <c r="T67" s="279" t="str">
        <f t="shared" si="8"/>
        <v>-</v>
      </c>
    </row>
    <row r="68" spans="1:20" ht="15">
      <c r="A68" s="23">
        <f t="shared" si="9"/>
        <v>46</v>
      </c>
      <c r="B68" s="193"/>
      <c r="C68" s="192"/>
      <c r="D68" s="170"/>
      <c r="E68" s="171"/>
      <c r="F68" s="261"/>
      <c r="G68" s="261"/>
      <c r="H68" s="172"/>
      <c r="I68" s="172"/>
      <c r="J68" s="172"/>
      <c r="K68" s="285" t="str">
        <f t="shared" si="2"/>
        <v>ERROR</v>
      </c>
      <c r="L68" s="136" t="str">
        <f>CalcANN!AK116</f>
        <v>-</v>
      </c>
      <c r="M68" s="133" t="str">
        <f>CalcANN!AL116</f>
        <v>-</v>
      </c>
      <c r="N68" s="197" t="str">
        <f>CalcANN!AM116</f>
        <v>-</v>
      </c>
      <c r="O68" s="274" t="str">
        <f t="shared" si="3"/>
        <v>-</v>
      </c>
      <c r="P68" s="275" t="str">
        <f t="shared" si="4"/>
        <v>-</v>
      </c>
      <c r="Q68" s="276" t="str">
        <f t="shared" si="5"/>
        <v>-</v>
      </c>
      <c r="R68" s="277" t="str">
        <f t="shared" si="6"/>
        <v>-</v>
      </c>
      <c r="S68" s="278" t="str">
        <f t="shared" si="7"/>
        <v>-</v>
      </c>
      <c r="T68" s="279" t="str">
        <f t="shared" si="8"/>
        <v>-</v>
      </c>
    </row>
    <row r="69" spans="1:20" ht="15">
      <c r="A69" s="23">
        <f t="shared" si="9"/>
        <v>47</v>
      </c>
      <c r="B69" s="193"/>
      <c r="C69" s="192"/>
      <c r="D69" s="170"/>
      <c r="E69" s="171"/>
      <c r="F69" s="261"/>
      <c r="G69" s="261"/>
      <c r="H69" s="172"/>
      <c r="I69" s="172"/>
      <c r="J69" s="172"/>
      <c r="K69" s="285" t="str">
        <f t="shared" si="2"/>
        <v>ERROR</v>
      </c>
      <c r="L69" s="136" t="str">
        <f>CalcANN!AK117</f>
        <v>-</v>
      </c>
      <c r="M69" s="133" t="str">
        <f>CalcANN!AL117</f>
        <v>-</v>
      </c>
      <c r="N69" s="197" t="str">
        <f>CalcANN!AM117</f>
        <v>-</v>
      </c>
      <c r="O69" s="274" t="str">
        <f t="shared" si="3"/>
        <v>-</v>
      </c>
      <c r="P69" s="275" t="str">
        <f t="shared" si="4"/>
        <v>-</v>
      </c>
      <c r="Q69" s="276" t="str">
        <f t="shared" si="5"/>
        <v>-</v>
      </c>
      <c r="R69" s="277" t="str">
        <f t="shared" si="6"/>
        <v>-</v>
      </c>
      <c r="S69" s="278" t="str">
        <f t="shared" si="7"/>
        <v>-</v>
      </c>
      <c r="T69" s="279" t="str">
        <f t="shared" si="8"/>
        <v>-</v>
      </c>
    </row>
    <row r="70" spans="1:20" ht="15">
      <c r="A70" s="23">
        <f t="shared" si="9"/>
        <v>48</v>
      </c>
      <c r="B70" s="193"/>
      <c r="C70" s="192"/>
      <c r="D70" s="170"/>
      <c r="E70" s="171"/>
      <c r="F70" s="261"/>
      <c r="G70" s="261"/>
      <c r="H70" s="172"/>
      <c r="I70" s="172"/>
      <c r="J70" s="172"/>
      <c r="K70" s="285" t="str">
        <f t="shared" si="2"/>
        <v>ERROR</v>
      </c>
      <c r="L70" s="136" t="str">
        <f>CalcANN!AK118</f>
        <v>-</v>
      </c>
      <c r="M70" s="133" t="str">
        <f>CalcANN!AL118</f>
        <v>-</v>
      </c>
      <c r="N70" s="197" t="str">
        <f>CalcANN!AM118</f>
        <v>-</v>
      </c>
      <c r="O70" s="274" t="str">
        <f t="shared" si="3"/>
        <v>-</v>
      </c>
      <c r="P70" s="275" t="str">
        <f t="shared" si="4"/>
        <v>-</v>
      </c>
      <c r="Q70" s="276" t="str">
        <f t="shared" si="5"/>
        <v>-</v>
      </c>
      <c r="R70" s="277" t="str">
        <f t="shared" si="6"/>
        <v>-</v>
      </c>
      <c r="S70" s="278" t="str">
        <f t="shared" si="7"/>
        <v>-</v>
      </c>
      <c r="T70" s="279" t="str">
        <f t="shared" si="8"/>
        <v>-</v>
      </c>
    </row>
    <row r="71" spans="1:20" ht="15">
      <c r="A71" s="23">
        <f t="shared" si="9"/>
        <v>49</v>
      </c>
      <c r="B71" s="193"/>
      <c r="C71" s="192"/>
      <c r="D71" s="170"/>
      <c r="E71" s="171"/>
      <c r="F71" s="261"/>
      <c r="G71" s="261"/>
      <c r="H71" s="172"/>
      <c r="I71" s="172"/>
      <c r="J71" s="172"/>
      <c r="K71" s="285" t="str">
        <f t="shared" si="2"/>
        <v>ERROR</v>
      </c>
      <c r="L71" s="136" t="str">
        <f>CalcANN!AK119</f>
        <v>-</v>
      </c>
      <c r="M71" s="133" t="str">
        <f>CalcANN!AL119</f>
        <v>-</v>
      </c>
      <c r="N71" s="197" t="str">
        <f>CalcANN!AM119</f>
        <v>-</v>
      </c>
      <c r="O71" s="274" t="str">
        <f t="shared" si="3"/>
        <v>-</v>
      </c>
      <c r="P71" s="275" t="str">
        <f t="shared" si="4"/>
        <v>-</v>
      </c>
      <c r="Q71" s="276" t="str">
        <f t="shared" si="5"/>
        <v>-</v>
      </c>
      <c r="R71" s="277" t="str">
        <f t="shared" si="6"/>
        <v>-</v>
      </c>
      <c r="S71" s="278" t="str">
        <f t="shared" si="7"/>
        <v>-</v>
      </c>
      <c r="T71" s="279" t="str">
        <f t="shared" si="8"/>
        <v>-</v>
      </c>
    </row>
    <row r="72" spans="1:20" ht="15">
      <c r="A72" s="23">
        <f t="shared" si="9"/>
        <v>50</v>
      </c>
      <c r="B72" s="193"/>
      <c r="C72" s="192"/>
      <c r="D72" s="170"/>
      <c r="E72" s="171"/>
      <c r="F72" s="261"/>
      <c r="G72" s="261"/>
      <c r="H72" s="172"/>
      <c r="I72" s="172"/>
      <c r="J72" s="172"/>
      <c r="K72" s="285" t="str">
        <f t="shared" si="2"/>
        <v>ERROR</v>
      </c>
      <c r="L72" s="136" t="str">
        <f>CalcANN!AK120</f>
        <v>-</v>
      </c>
      <c r="M72" s="133" t="str">
        <f>CalcANN!AL120</f>
        <v>-</v>
      </c>
      <c r="N72" s="197" t="str">
        <f>CalcANN!AM120</f>
        <v>-</v>
      </c>
      <c r="O72" s="274" t="str">
        <f t="shared" si="3"/>
        <v>-</v>
      </c>
      <c r="P72" s="275" t="str">
        <f t="shared" si="4"/>
        <v>-</v>
      </c>
      <c r="Q72" s="276" t="str">
        <f t="shared" si="5"/>
        <v>-</v>
      </c>
      <c r="R72" s="277" t="str">
        <f t="shared" si="6"/>
        <v>-</v>
      </c>
      <c r="S72" s="278" t="str">
        <f t="shared" si="7"/>
        <v>-</v>
      </c>
      <c r="T72" s="279" t="str">
        <f t="shared" si="8"/>
        <v>-</v>
      </c>
    </row>
    <row r="73" spans="1:20" ht="15">
      <c r="A73" s="23">
        <f t="shared" si="9"/>
        <v>51</v>
      </c>
      <c r="B73" s="193"/>
      <c r="C73" s="192"/>
      <c r="D73" s="170"/>
      <c r="E73" s="171"/>
      <c r="F73" s="261"/>
      <c r="G73" s="261"/>
      <c r="H73" s="172"/>
      <c r="I73" s="172"/>
      <c r="J73" s="172"/>
      <c r="K73" s="285" t="str">
        <f t="shared" si="2"/>
        <v>ERROR</v>
      </c>
      <c r="L73" s="136" t="str">
        <f>CalcANN!AK121</f>
        <v>-</v>
      </c>
      <c r="M73" s="133" t="str">
        <f>CalcANN!AL121</f>
        <v>-</v>
      </c>
      <c r="N73" s="197" t="str">
        <f>CalcANN!AM121</f>
        <v>-</v>
      </c>
      <c r="O73" s="274" t="str">
        <f t="shared" si="3"/>
        <v>-</v>
      </c>
      <c r="P73" s="275" t="str">
        <f t="shared" si="4"/>
        <v>-</v>
      </c>
      <c r="Q73" s="276" t="str">
        <f t="shared" si="5"/>
        <v>-</v>
      </c>
      <c r="R73" s="277" t="str">
        <f t="shared" si="6"/>
        <v>-</v>
      </c>
      <c r="S73" s="278" t="str">
        <f t="shared" si="7"/>
        <v>-</v>
      </c>
      <c r="T73" s="279" t="str">
        <f t="shared" si="8"/>
        <v>-</v>
      </c>
    </row>
    <row r="74" spans="1:20" ht="15">
      <c r="A74" s="23">
        <f t="shared" si="9"/>
        <v>52</v>
      </c>
      <c r="B74" s="193"/>
      <c r="C74" s="192"/>
      <c r="D74" s="170"/>
      <c r="E74" s="171"/>
      <c r="F74" s="261"/>
      <c r="G74" s="261"/>
      <c r="H74" s="172"/>
      <c r="I74" s="172"/>
      <c r="J74" s="172"/>
      <c r="K74" s="285" t="str">
        <f t="shared" si="2"/>
        <v>ERROR</v>
      </c>
      <c r="L74" s="136" t="str">
        <f>CalcANN!AK122</f>
        <v>-</v>
      </c>
      <c r="M74" s="133" t="str">
        <f>CalcANN!AL122</f>
        <v>-</v>
      </c>
      <c r="N74" s="197" t="str">
        <f>CalcANN!AM122</f>
        <v>-</v>
      </c>
      <c r="O74" s="274" t="str">
        <f t="shared" si="3"/>
        <v>-</v>
      </c>
      <c r="P74" s="275" t="str">
        <f t="shared" si="4"/>
        <v>-</v>
      </c>
      <c r="Q74" s="276" t="str">
        <f t="shared" si="5"/>
        <v>-</v>
      </c>
      <c r="R74" s="277" t="str">
        <f t="shared" si="6"/>
        <v>-</v>
      </c>
      <c r="S74" s="278" t="str">
        <f t="shared" si="7"/>
        <v>-</v>
      </c>
      <c r="T74" s="279" t="str">
        <f t="shared" si="8"/>
        <v>-</v>
      </c>
    </row>
    <row r="75" spans="1:20" ht="15">
      <c r="A75" s="23">
        <f t="shared" si="9"/>
        <v>53</v>
      </c>
      <c r="B75" s="193"/>
      <c r="C75" s="192"/>
      <c r="D75" s="170"/>
      <c r="E75" s="171"/>
      <c r="F75" s="261"/>
      <c r="G75" s="261"/>
      <c r="H75" s="172"/>
      <c r="I75" s="172"/>
      <c r="J75" s="172"/>
      <c r="K75" s="285" t="str">
        <f t="shared" si="2"/>
        <v>ERROR</v>
      </c>
      <c r="L75" s="136" t="str">
        <f>CalcANN!AK123</f>
        <v>-</v>
      </c>
      <c r="M75" s="133" t="str">
        <f>CalcANN!AL123</f>
        <v>-</v>
      </c>
      <c r="N75" s="197" t="str">
        <f>CalcANN!AM123</f>
        <v>-</v>
      </c>
      <c r="O75" s="274" t="str">
        <f t="shared" si="3"/>
        <v>-</v>
      </c>
      <c r="P75" s="275" t="str">
        <f t="shared" si="4"/>
        <v>-</v>
      </c>
      <c r="Q75" s="276" t="str">
        <f t="shared" si="5"/>
        <v>-</v>
      </c>
      <c r="R75" s="277" t="str">
        <f t="shared" si="6"/>
        <v>-</v>
      </c>
      <c r="S75" s="278" t="str">
        <f t="shared" si="7"/>
        <v>-</v>
      </c>
      <c r="T75" s="279" t="str">
        <f t="shared" si="8"/>
        <v>-</v>
      </c>
    </row>
    <row r="76" spans="1:20" ht="15">
      <c r="A76" s="23">
        <f t="shared" si="9"/>
        <v>54</v>
      </c>
      <c r="B76" s="193"/>
      <c r="C76" s="192"/>
      <c r="D76" s="170"/>
      <c r="E76" s="171"/>
      <c r="F76" s="261"/>
      <c r="G76" s="261"/>
      <c r="H76" s="172"/>
      <c r="I76" s="172"/>
      <c r="J76" s="172"/>
      <c r="K76" s="285" t="str">
        <f t="shared" si="2"/>
        <v>ERROR</v>
      </c>
      <c r="L76" s="136" t="str">
        <f>CalcANN!AK124</f>
        <v>-</v>
      </c>
      <c r="M76" s="133" t="str">
        <f>CalcANN!AL124</f>
        <v>-</v>
      </c>
      <c r="N76" s="197" t="str">
        <f>CalcANN!AM124</f>
        <v>-</v>
      </c>
      <c r="O76" s="274" t="str">
        <f t="shared" si="3"/>
        <v>-</v>
      </c>
      <c r="P76" s="275" t="str">
        <f t="shared" si="4"/>
        <v>-</v>
      </c>
      <c r="Q76" s="276" t="str">
        <f t="shared" si="5"/>
        <v>-</v>
      </c>
      <c r="R76" s="277" t="str">
        <f t="shared" si="6"/>
        <v>-</v>
      </c>
      <c r="S76" s="278" t="str">
        <f t="shared" si="7"/>
        <v>-</v>
      </c>
      <c r="T76" s="279" t="str">
        <f t="shared" si="8"/>
        <v>-</v>
      </c>
    </row>
    <row r="77" spans="1:20" ht="15">
      <c r="A77" s="23">
        <f t="shared" si="9"/>
        <v>55</v>
      </c>
      <c r="B77" s="193"/>
      <c r="C77" s="192"/>
      <c r="D77" s="170"/>
      <c r="E77" s="171"/>
      <c r="F77" s="261"/>
      <c r="G77" s="261"/>
      <c r="H77" s="172"/>
      <c r="I77" s="172"/>
      <c r="J77" s="172"/>
      <c r="K77" s="285" t="str">
        <f t="shared" si="2"/>
        <v>ERROR</v>
      </c>
      <c r="L77" s="136" t="str">
        <f>CalcANN!AK125</f>
        <v>-</v>
      </c>
      <c r="M77" s="133" t="str">
        <f>CalcANN!AL125</f>
        <v>-</v>
      </c>
      <c r="N77" s="197" t="str">
        <f>CalcANN!AM125</f>
        <v>-</v>
      </c>
      <c r="O77" s="274" t="str">
        <f t="shared" si="3"/>
        <v>-</v>
      </c>
      <c r="P77" s="275" t="str">
        <f t="shared" si="4"/>
        <v>-</v>
      </c>
      <c r="Q77" s="276" t="str">
        <f t="shared" si="5"/>
        <v>-</v>
      </c>
      <c r="R77" s="277" t="str">
        <f t="shared" si="6"/>
        <v>-</v>
      </c>
      <c r="S77" s="278" t="str">
        <f t="shared" si="7"/>
        <v>-</v>
      </c>
      <c r="T77" s="279" t="str">
        <f t="shared" si="8"/>
        <v>-</v>
      </c>
    </row>
    <row r="78" spans="1:20" ht="15">
      <c r="A78" s="23">
        <f t="shared" si="9"/>
        <v>56</v>
      </c>
      <c r="B78" s="193"/>
      <c r="C78" s="192"/>
      <c r="D78" s="170"/>
      <c r="E78" s="171"/>
      <c r="F78" s="261"/>
      <c r="G78" s="261"/>
      <c r="H78" s="172"/>
      <c r="I78" s="172"/>
      <c r="J78" s="172"/>
      <c r="K78" s="285" t="str">
        <f t="shared" si="2"/>
        <v>ERROR</v>
      </c>
      <c r="L78" s="136" t="str">
        <f>CalcANN!AK126</f>
        <v>-</v>
      </c>
      <c r="M78" s="133" t="str">
        <f>CalcANN!AL126</f>
        <v>-</v>
      </c>
      <c r="N78" s="197" t="str">
        <f>CalcANN!AM126</f>
        <v>-</v>
      </c>
      <c r="O78" s="274" t="str">
        <f t="shared" si="3"/>
        <v>-</v>
      </c>
      <c r="P78" s="275" t="str">
        <f t="shared" si="4"/>
        <v>-</v>
      </c>
      <c r="Q78" s="276" t="str">
        <f t="shared" si="5"/>
        <v>-</v>
      </c>
      <c r="R78" s="277" t="str">
        <f t="shared" si="6"/>
        <v>-</v>
      </c>
      <c r="S78" s="278" t="str">
        <f t="shared" si="7"/>
        <v>-</v>
      </c>
      <c r="T78" s="279" t="str">
        <f t="shared" si="8"/>
        <v>-</v>
      </c>
    </row>
    <row r="79" spans="1:20" ht="15">
      <c r="A79" s="23">
        <f t="shared" si="9"/>
        <v>57</v>
      </c>
      <c r="B79" s="193"/>
      <c r="C79" s="192"/>
      <c r="D79" s="170"/>
      <c r="E79" s="171"/>
      <c r="F79" s="261"/>
      <c r="G79" s="261"/>
      <c r="H79" s="172"/>
      <c r="I79" s="172"/>
      <c r="J79" s="172"/>
      <c r="K79" s="285" t="str">
        <f t="shared" si="2"/>
        <v>ERROR</v>
      </c>
      <c r="L79" s="136" t="str">
        <f>CalcANN!AK127</f>
        <v>-</v>
      </c>
      <c r="M79" s="133" t="str">
        <f>CalcANN!AL127</f>
        <v>-</v>
      </c>
      <c r="N79" s="197" t="str">
        <f>CalcANN!AM127</f>
        <v>-</v>
      </c>
      <c r="O79" s="274" t="str">
        <f t="shared" si="3"/>
        <v>-</v>
      </c>
      <c r="P79" s="275" t="str">
        <f t="shared" si="4"/>
        <v>-</v>
      </c>
      <c r="Q79" s="276" t="str">
        <f t="shared" si="5"/>
        <v>-</v>
      </c>
      <c r="R79" s="277" t="str">
        <f t="shared" si="6"/>
        <v>-</v>
      </c>
      <c r="S79" s="278" t="str">
        <f t="shared" si="7"/>
        <v>-</v>
      </c>
      <c r="T79" s="279" t="str">
        <f t="shared" si="8"/>
        <v>-</v>
      </c>
    </row>
    <row r="80" spans="1:20" ht="15">
      <c r="A80" s="23">
        <f t="shared" si="9"/>
        <v>58</v>
      </c>
      <c r="B80" s="193"/>
      <c r="C80" s="192"/>
      <c r="D80" s="170"/>
      <c r="E80" s="171"/>
      <c r="F80" s="261"/>
      <c r="G80" s="261"/>
      <c r="H80" s="172"/>
      <c r="I80" s="172"/>
      <c r="J80" s="172"/>
      <c r="K80" s="285" t="str">
        <f t="shared" si="2"/>
        <v>ERROR</v>
      </c>
      <c r="L80" s="136" t="str">
        <f>CalcANN!AK128</f>
        <v>-</v>
      </c>
      <c r="M80" s="133" t="str">
        <f>CalcANN!AL128</f>
        <v>-</v>
      </c>
      <c r="N80" s="197" t="str">
        <f>CalcANN!AM128</f>
        <v>-</v>
      </c>
      <c r="O80" s="274" t="str">
        <f t="shared" si="3"/>
        <v>-</v>
      </c>
      <c r="P80" s="275" t="str">
        <f t="shared" si="4"/>
        <v>-</v>
      </c>
      <c r="Q80" s="276" t="str">
        <f t="shared" si="5"/>
        <v>-</v>
      </c>
      <c r="R80" s="277" t="str">
        <f t="shared" si="6"/>
        <v>-</v>
      </c>
      <c r="S80" s="278" t="str">
        <f t="shared" si="7"/>
        <v>-</v>
      </c>
      <c r="T80" s="279" t="str">
        <f t="shared" si="8"/>
        <v>-</v>
      </c>
    </row>
    <row r="81" spans="1:20" ht="15">
      <c r="A81" s="23">
        <f t="shared" si="9"/>
        <v>59</v>
      </c>
      <c r="B81" s="193"/>
      <c r="C81" s="192"/>
      <c r="D81" s="170"/>
      <c r="E81" s="171"/>
      <c r="F81" s="261"/>
      <c r="G81" s="261"/>
      <c r="H81" s="172"/>
      <c r="I81" s="172"/>
      <c r="J81" s="172"/>
      <c r="K81" s="285" t="str">
        <f t="shared" si="2"/>
        <v>ERROR</v>
      </c>
      <c r="L81" s="136" t="str">
        <f>CalcANN!AK129</f>
        <v>-</v>
      </c>
      <c r="M81" s="133" t="str">
        <f>CalcANN!AL129</f>
        <v>-</v>
      </c>
      <c r="N81" s="197" t="str">
        <f>CalcANN!AM129</f>
        <v>-</v>
      </c>
      <c r="O81" s="274" t="str">
        <f t="shared" si="3"/>
        <v>-</v>
      </c>
      <c r="P81" s="275" t="str">
        <f t="shared" si="4"/>
        <v>-</v>
      </c>
      <c r="Q81" s="276" t="str">
        <f t="shared" si="5"/>
        <v>-</v>
      </c>
      <c r="R81" s="277" t="str">
        <f t="shared" si="6"/>
        <v>-</v>
      </c>
      <c r="S81" s="278" t="str">
        <f t="shared" si="7"/>
        <v>-</v>
      </c>
      <c r="T81" s="279" t="str">
        <f t="shared" si="8"/>
        <v>-</v>
      </c>
    </row>
    <row r="82" spans="1:20" ht="15">
      <c r="A82" s="23">
        <f t="shared" si="9"/>
        <v>60</v>
      </c>
      <c r="B82" s="193"/>
      <c r="C82" s="192"/>
      <c r="D82" s="170"/>
      <c r="E82" s="171"/>
      <c r="F82" s="261"/>
      <c r="G82" s="261"/>
      <c r="H82" s="172"/>
      <c r="I82" s="172"/>
      <c r="J82" s="172"/>
      <c r="K82" s="285" t="str">
        <f t="shared" si="2"/>
        <v>ERROR</v>
      </c>
      <c r="L82" s="136" t="str">
        <f>CalcANN!AK130</f>
        <v>-</v>
      </c>
      <c r="M82" s="133" t="str">
        <f>CalcANN!AL130</f>
        <v>-</v>
      </c>
      <c r="N82" s="197" t="str">
        <f>CalcANN!AM130</f>
        <v>-</v>
      </c>
      <c r="O82" s="274" t="str">
        <f t="shared" si="3"/>
        <v>-</v>
      </c>
      <c r="P82" s="275" t="str">
        <f t="shared" si="4"/>
        <v>-</v>
      </c>
      <c r="Q82" s="276" t="str">
        <f t="shared" si="5"/>
        <v>-</v>
      </c>
      <c r="R82" s="277" t="str">
        <f t="shared" si="6"/>
        <v>-</v>
      </c>
      <c r="S82" s="278" t="str">
        <f t="shared" si="7"/>
        <v>-</v>
      </c>
      <c r="T82" s="279" t="str">
        <f t="shared" si="8"/>
        <v>-</v>
      </c>
    </row>
    <row r="83" spans="1:20" ht="15">
      <c r="A83" s="23">
        <f t="shared" si="9"/>
        <v>61</v>
      </c>
      <c r="B83" s="193"/>
      <c r="C83" s="192"/>
      <c r="D83" s="170"/>
      <c r="E83" s="171"/>
      <c r="F83" s="261"/>
      <c r="G83" s="261"/>
      <c r="H83" s="172"/>
      <c r="I83" s="172"/>
      <c r="J83" s="172"/>
      <c r="K83" s="285" t="str">
        <f t="shared" si="2"/>
        <v>ERROR</v>
      </c>
      <c r="L83" s="136" t="str">
        <f>CalcANN!AK131</f>
        <v>-</v>
      </c>
      <c r="M83" s="133" t="str">
        <f>CalcANN!AL131</f>
        <v>-</v>
      </c>
      <c r="N83" s="197" t="str">
        <f>CalcANN!AM131</f>
        <v>-</v>
      </c>
      <c r="O83" s="274" t="str">
        <f t="shared" si="3"/>
        <v>-</v>
      </c>
      <c r="P83" s="275" t="str">
        <f t="shared" si="4"/>
        <v>-</v>
      </c>
      <c r="Q83" s="276" t="str">
        <f t="shared" si="5"/>
        <v>-</v>
      </c>
      <c r="R83" s="277" t="str">
        <f t="shared" si="6"/>
        <v>-</v>
      </c>
      <c r="S83" s="278" t="str">
        <f t="shared" si="7"/>
        <v>-</v>
      </c>
      <c r="T83" s="279" t="str">
        <f t="shared" si="8"/>
        <v>-</v>
      </c>
    </row>
    <row r="84" spans="1:20" ht="15">
      <c r="A84" s="23">
        <f t="shared" si="9"/>
        <v>62</v>
      </c>
      <c r="B84" s="193"/>
      <c r="C84" s="192"/>
      <c r="D84" s="170"/>
      <c r="E84" s="171"/>
      <c r="F84" s="261"/>
      <c r="G84" s="261"/>
      <c r="H84" s="172"/>
      <c r="I84" s="172"/>
      <c r="J84" s="172"/>
      <c r="K84" s="285" t="str">
        <f t="shared" si="2"/>
        <v>ERROR</v>
      </c>
      <c r="L84" s="136" t="str">
        <f>CalcANN!AK132</f>
        <v>-</v>
      </c>
      <c r="M84" s="133" t="str">
        <f>CalcANN!AL132</f>
        <v>-</v>
      </c>
      <c r="N84" s="197" t="str">
        <f>CalcANN!AM132</f>
        <v>-</v>
      </c>
      <c r="O84" s="274" t="str">
        <f t="shared" si="3"/>
        <v>-</v>
      </c>
      <c r="P84" s="275" t="str">
        <f t="shared" si="4"/>
        <v>-</v>
      </c>
      <c r="Q84" s="276" t="str">
        <f t="shared" si="5"/>
        <v>-</v>
      </c>
      <c r="R84" s="277" t="str">
        <f t="shared" si="6"/>
        <v>-</v>
      </c>
      <c r="S84" s="278" t="str">
        <f t="shared" si="7"/>
        <v>-</v>
      </c>
      <c r="T84" s="279" t="str">
        <f t="shared" si="8"/>
        <v>-</v>
      </c>
    </row>
    <row r="85" spans="1:20" ht="15">
      <c r="A85" s="23">
        <f t="shared" si="9"/>
        <v>63</v>
      </c>
      <c r="B85" s="193"/>
      <c r="C85" s="192"/>
      <c r="D85" s="170"/>
      <c r="E85" s="171"/>
      <c r="F85" s="261"/>
      <c r="G85" s="261"/>
      <c r="H85" s="172"/>
      <c r="I85" s="172"/>
      <c r="J85" s="172"/>
      <c r="K85" s="285" t="str">
        <f t="shared" si="2"/>
        <v>ERROR</v>
      </c>
      <c r="L85" s="136" t="str">
        <f>CalcANN!AK133</f>
        <v>-</v>
      </c>
      <c r="M85" s="133" t="str">
        <f>CalcANN!AL133</f>
        <v>-</v>
      </c>
      <c r="N85" s="197" t="str">
        <f>CalcANN!AM133</f>
        <v>-</v>
      </c>
      <c r="O85" s="274" t="str">
        <f t="shared" si="3"/>
        <v>-</v>
      </c>
      <c r="P85" s="275" t="str">
        <f t="shared" si="4"/>
        <v>-</v>
      </c>
      <c r="Q85" s="276" t="str">
        <f t="shared" si="5"/>
        <v>-</v>
      </c>
      <c r="R85" s="277" t="str">
        <f t="shared" si="6"/>
        <v>-</v>
      </c>
      <c r="S85" s="278" t="str">
        <f t="shared" si="7"/>
        <v>-</v>
      </c>
      <c r="T85" s="279" t="str">
        <f t="shared" si="8"/>
        <v>-</v>
      </c>
    </row>
    <row r="86" spans="1:20" ht="15">
      <c r="A86" s="23">
        <f t="shared" si="9"/>
        <v>64</v>
      </c>
      <c r="B86" s="193"/>
      <c r="C86" s="192"/>
      <c r="D86" s="170"/>
      <c r="E86" s="171"/>
      <c r="F86" s="261"/>
      <c r="G86" s="261"/>
      <c r="H86" s="172"/>
      <c r="I86" s="172"/>
      <c r="J86" s="172"/>
      <c r="K86" s="285" t="str">
        <f t="shared" si="2"/>
        <v>ERROR</v>
      </c>
      <c r="L86" s="136" t="str">
        <f>CalcANN!AK134</f>
        <v>-</v>
      </c>
      <c r="M86" s="133" t="str">
        <f>CalcANN!AL134</f>
        <v>-</v>
      </c>
      <c r="N86" s="197" t="str">
        <f>CalcANN!AM134</f>
        <v>-</v>
      </c>
      <c r="O86" s="274" t="str">
        <f t="shared" si="3"/>
        <v>-</v>
      </c>
      <c r="P86" s="275" t="str">
        <f t="shared" si="4"/>
        <v>-</v>
      </c>
      <c r="Q86" s="276" t="str">
        <f t="shared" si="5"/>
        <v>-</v>
      </c>
      <c r="R86" s="277" t="str">
        <f t="shared" si="6"/>
        <v>-</v>
      </c>
      <c r="S86" s="278" t="str">
        <f t="shared" si="7"/>
        <v>-</v>
      </c>
      <c r="T86" s="279" t="str">
        <f t="shared" si="8"/>
        <v>-</v>
      </c>
    </row>
    <row r="87" spans="1:20" ht="15">
      <c r="A87" s="23">
        <f t="shared" si="9"/>
        <v>65</v>
      </c>
      <c r="B87" s="193"/>
      <c r="C87" s="192"/>
      <c r="D87" s="170"/>
      <c r="E87" s="171"/>
      <c r="F87" s="261"/>
      <c r="G87" s="261"/>
      <c r="H87" s="172"/>
      <c r="I87" s="172"/>
      <c r="J87" s="172"/>
      <c r="K87" s="285" t="str">
        <f t="shared" si="2"/>
        <v>ERROR</v>
      </c>
      <c r="L87" s="136" t="str">
        <f>CalcANN!AK135</f>
        <v>-</v>
      </c>
      <c r="M87" s="133" t="str">
        <f>CalcANN!AL135</f>
        <v>-</v>
      </c>
      <c r="N87" s="197" t="str">
        <f>CalcANN!AM135</f>
        <v>-</v>
      </c>
      <c r="O87" s="274" t="str">
        <f t="shared" si="3"/>
        <v>-</v>
      </c>
      <c r="P87" s="275" t="str">
        <f t="shared" si="4"/>
        <v>-</v>
      </c>
      <c r="Q87" s="276" t="str">
        <f t="shared" si="5"/>
        <v>-</v>
      </c>
      <c r="R87" s="277" t="str">
        <f t="shared" si="6"/>
        <v>-</v>
      </c>
      <c r="S87" s="278" t="str">
        <f t="shared" si="7"/>
        <v>-</v>
      </c>
      <c r="T87" s="279" t="str">
        <f t="shared" si="8"/>
        <v>-</v>
      </c>
    </row>
    <row r="88" spans="1:20" ht="15">
      <c r="A88" s="23">
        <f t="shared" si="9"/>
        <v>66</v>
      </c>
      <c r="B88" s="193"/>
      <c r="C88" s="192"/>
      <c r="D88" s="170"/>
      <c r="E88" s="171"/>
      <c r="F88" s="261"/>
      <c r="G88" s="261"/>
      <c r="H88" s="172"/>
      <c r="I88" s="172"/>
      <c r="J88" s="172"/>
      <c r="K88" s="285" t="str">
        <f t="shared" ref="K88:K151" si="10">IF(OR(C88&lt;=0, D88&lt;-273,E88&lt;0,F88&lt;0,F88&gt;24,G88&lt;0,G88&gt;90,SUM(H88:J88)&lt;&gt;1), "ERROR","")</f>
        <v>ERROR</v>
      </c>
      <c r="L88" s="136" t="str">
        <f>CalcANN!AK136</f>
        <v>-</v>
      </c>
      <c r="M88" s="133" t="str">
        <f>CalcANN!AL136</f>
        <v>-</v>
      </c>
      <c r="N88" s="197" t="str">
        <f>CalcANN!AM136</f>
        <v>-</v>
      </c>
      <c r="O88" s="274" t="str">
        <f t="shared" ref="O88:O151" si="11">IF(ISNUMBER(L88),1000*L88/20.1,"-")</f>
        <v>-</v>
      </c>
      <c r="P88" s="275" t="str">
        <f t="shared" ref="P88:P151" si="12">IF(ISNUMBER(M88),1000*M88/20.1,"-")</f>
        <v>-</v>
      </c>
      <c r="Q88" s="276" t="str">
        <f t="shared" ref="Q88:Q151" si="13">IF(ISNUMBER(N88),1000*N88/20.1,"-")</f>
        <v>-</v>
      </c>
      <c r="R88" s="277" t="str">
        <f t="shared" ref="R88:R151" si="14">IF(ISNUMBER(L88),1000*L88/468/24,"-")</f>
        <v>-</v>
      </c>
      <c r="S88" s="278" t="str">
        <f t="shared" ref="S88:S151" si="15">IF(ISNUMBER(M88),1000*M88/468/24,"-")</f>
        <v>-</v>
      </c>
      <c r="T88" s="279" t="str">
        <f t="shared" ref="T88:T151" si="16">IF(ISNUMBER(N88),1000*N88/468/24,"-")</f>
        <v>-</v>
      </c>
    </row>
    <row r="89" spans="1:20" ht="15">
      <c r="A89" s="23">
        <f t="shared" ref="A89:A121" si="17">A88+1</f>
        <v>67</v>
      </c>
      <c r="B89" s="193"/>
      <c r="C89" s="192"/>
      <c r="D89" s="170"/>
      <c r="E89" s="171"/>
      <c r="F89" s="261"/>
      <c r="G89" s="261"/>
      <c r="H89" s="172"/>
      <c r="I89" s="172"/>
      <c r="J89" s="172"/>
      <c r="K89" s="285" t="str">
        <f t="shared" si="10"/>
        <v>ERROR</v>
      </c>
      <c r="L89" s="136" t="str">
        <f>CalcANN!AK137</f>
        <v>-</v>
      </c>
      <c r="M89" s="133" t="str">
        <f>CalcANN!AL137</f>
        <v>-</v>
      </c>
      <c r="N89" s="197" t="str">
        <f>CalcANN!AM137</f>
        <v>-</v>
      </c>
      <c r="O89" s="274" t="str">
        <f t="shared" si="11"/>
        <v>-</v>
      </c>
      <c r="P89" s="275" t="str">
        <f t="shared" si="12"/>
        <v>-</v>
      </c>
      <c r="Q89" s="276" t="str">
        <f t="shared" si="13"/>
        <v>-</v>
      </c>
      <c r="R89" s="277" t="str">
        <f t="shared" si="14"/>
        <v>-</v>
      </c>
      <c r="S89" s="278" t="str">
        <f t="shared" si="15"/>
        <v>-</v>
      </c>
      <c r="T89" s="279" t="str">
        <f t="shared" si="16"/>
        <v>-</v>
      </c>
    </row>
    <row r="90" spans="1:20" ht="15">
      <c r="A90" s="23">
        <f t="shared" si="17"/>
        <v>68</v>
      </c>
      <c r="B90" s="193"/>
      <c r="C90" s="192"/>
      <c r="D90" s="170"/>
      <c r="E90" s="171"/>
      <c r="F90" s="261"/>
      <c r="G90" s="261"/>
      <c r="H90" s="172"/>
      <c r="I90" s="172"/>
      <c r="J90" s="172"/>
      <c r="K90" s="285" t="str">
        <f t="shared" si="10"/>
        <v>ERROR</v>
      </c>
      <c r="L90" s="136" t="str">
        <f>CalcANN!AK138</f>
        <v>-</v>
      </c>
      <c r="M90" s="133" t="str">
        <f>CalcANN!AL138</f>
        <v>-</v>
      </c>
      <c r="N90" s="197" t="str">
        <f>CalcANN!AM138</f>
        <v>-</v>
      </c>
      <c r="O90" s="274" t="str">
        <f t="shared" si="11"/>
        <v>-</v>
      </c>
      <c r="P90" s="275" t="str">
        <f t="shared" si="12"/>
        <v>-</v>
      </c>
      <c r="Q90" s="276" t="str">
        <f t="shared" si="13"/>
        <v>-</v>
      </c>
      <c r="R90" s="277" t="str">
        <f t="shared" si="14"/>
        <v>-</v>
      </c>
      <c r="S90" s="278" t="str">
        <f t="shared" si="15"/>
        <v>-</v>
      </c>
      <c r="T90" s="279" t="str">
        <f t="shared" si="16"/>
        <v>-</v>
      </c>
    </row>
    <row r="91" spans="1:20" ht="15">
      <c r="A91" s="23">
        <f t="shared" si="17"/>
        <v>69</v>
      </c>
      <c r="B91" s="193"/>
      <c r="C91" s="192"/>
      <c r="D91" s="170"/>
      <c r="E91" s="171"/>
      <c r="F91" s="261"/>
      <c r="G91" s="261"/>
      <c r="H91" s="172"/>
      <c r="I91" s="172"/>
      <c r="J91" s="172"/>
      <c r="K91" s="285" t="str">
        <f t="shared" si="10"/>
        <v>ERROR</v>
      </c>
      <c r="L91" s="136" t="str">
        <f>CalcANN!AK139</f>
        <v>-</v>
      </c>
      <c r="M91" s="133" t="str">
        <f>CalcANN!AL139</f>
        <v>-</v>
      </c>
      <c r="N91" s="197" t="str">
        <f>CalcANN!AM139</f>
        <v>-</v>
      </c>
      <c r="O91" s="274" t="str">
        <f t="shared" si="11"/>
        <v>-</v>
      </c>
      <c r="P91" s="275" t="str">
        <f t="shared" si="12"/>
        <v>-</v>
      </c>
      <c r="Q91" s="276" t="str">
        <f t="shared" si="13"/>
        <v>-</v>
      </c>
      <c r="R91" s="277" t="str">
        <f t="shared" si="14"/>
        <v>-</v>
      </c>
      <c r="S91" s="278" t="str">
        <f t="shared" si="15"/>
        <v>-</v>
      </c>
      <c r="T91" s="279" t="str">
        <f t="shared" si="16"/>
        <v>-</v>
      </c>
    </row>
    <row r="92" spans="1:20" ht="15">
      <c r="A92" s="23">
        <f t="shared" si="17"/>
        <v>70</v>
      </c>
      <c r="B92" s="193"/>
      <c r="C92" s="192"/>
      <c r="D92" s="170"/>
      <c r="E92" s="171"/>
      <c r="F92" s="261"/>
      <c r="G92" s="261"/>
      <c r="H92" s="172"/>
      <c r="I92" s="172"/>
      <c r="J92" s="172"/>
      <c r="K92" s="285" t="str">
        <f t="shared" si="10"/>
        <v>ERROR</v>
      </c>
      <c r="L92" s="136" t="str">
        <f>CalcANN!AK140</f>
        <v>-</v>
      </c>
      <c r="M92" s="133" t="str">
        <f>CalcANN!AL140</f>
        <v>-</v>
      </c>
      <c r="N92" s="197" t="str">
        <f>CalcANN!AM140</f>
        <v>-</v>
      </c>
      <c r="O92" s="274" t="str">
        <f t="shared" si="11"/>
        <v>-</v>
      </c>
      <c r="P92" s="275" t="str">
        <f t="shared" si="12"/>
        <v>-</v>
      </c>
      <c r="Q92" s="276" t="str">
        <f t="shared" si="13"/>
        <v>-</v>
      </c>
      <c r="R92" s="277" t="str">
        <f t="shared" si="14"/>
        <v>-</v>
      </c>
      <c r="S92" s="278" t="str">
        <f t="shared" si="15"/>
        <v>-</v>
      </c>
      <c r="T92" s="279" t="str">
        <f t="shared" si="16"/>
        <v>-</v>
      </c>
    </row>
    <row r="93" spans="1:20" ht="15">
      <c r="A93" s="23">
        <f t="shared" si="17"/>
        <v>71</v>
      </c>
      <c r="B93" s="193"/>
      <c r="C93" s="192"/>
      <c r="D93" s="170"/>
      <c r="E93" s="171"/>
      <c r="F93" s="261"/>
      <c r="G93" s="261"/>
      <c r="H93" s="172"/>
      <c r="I93" s="172"/>
      <c r="J93" s="172"/>
      <c r="K93" s="285" t="str">
        <f t="shared" si="10"/>
        <v>ERROR</v>
      </c>
      <c r="L93" s="136" t="str">
        <f>CalcANN!AK141</f>
        <v>-</v>
      </c>
      <c r="M93" s="133" t="str">
        <f>CalcANN!AL141</f>
        <v>-</v>
      </c>
      <c r="N93" s="197" t="str">
        <f>CalcANN!AM141</f>
        <v>-</v>
      </c>
      <c r="O93" s="274" t="str">
        <f t="shared" si="11"/>
        <v>-</v>
      </c>
      <c r="P93" s="275" t="str">
        <f t="shared" si="12"/>
        <v>-</v>
      </c>
      <c r="Q93" s="276" t="str">
        <f t="shared" si="13"/>
        <v>-</v>
      </c>
      <c r="R93" s="277" t="str">
        <f t="shared" si="14"/>
        <v>-</v>
      </c>
      <c r="S93" s="278" t="str">
        <f t="shared" si="15"/>
        <v>-</v>
      </c>
      <c r="T93" s="279" t="str">
        <f t="shared" si="16"/>
        <v>-</v>
      </c>
    </row>
    <row r="94" spans="1:20" ht="15">
      <c r="A94" s="23">
        <f t="shared" si="17"/>
        <v>72</v>
      </c>
      <c r="B94" s="193"/>
      <c r="C94" s="192"/>
      <c r="D94" s="170"/>
      <c r="E94" s="171"/>
      <c r="F94" s="261"/>
      <c r="G94" s="261"/>
      <c r="H94" s="172"/>
      <c r="I94" s="172"/>
      <c r="J94" s="172"/>
      <c r="K94" s="285" t="str">
        <f t="shared" si="10"/>
        <v>ERROR</v>
      </c>
      <c r="L94" s="136" t="str">
        <f>CalcANN!AK142</f>
        <v>-</v>
      </c>
      <c r="M94" s="133" t="str">
        <f>CalcANN!AL142</f>
        <v>-</v>
      </c>
      <c r="N94" s="197" t="str">
        <f>CalcANN!AM142</f>
        <v>-</v>
      </c>
      <c r="O94" s="274" t="str">
        <f t="shared" si="11"/>
        <v>-</v>
      </c>
      <c r="P94" s="275" t="str">
        <f t="shared" si="12"/>
        <v>-</v>
      </c>
      <c r="Q94" s="276" t="str">
        <f t="shared" si="13"/>
        <v>-</v>
      </c>
      <c r="R94" s="277" t="str">
        <f t="shared" si="14"/>
        <v>-</v>
      </c>
      <c r="S94" s="278" t="str">
        <f t="shared" si="15"/>
        <v>-</v>
      </c>
      <c r="T94" s="279" t="str">
        <f t="shared" si="16"/>
        <v>-</v>
      </c>
    </row>
    <row r="95" spans="1:20" ht="15">
      <c r="A95" s="23">
        <f t="shared" si="17"/>
        <v>73</v>
      </c>
      <c r="B95" s="193"/>
      <c r="C95" s="192"/>
      <c r="D95" s="170"/>
      <c r="E95" s="171"/>
      <c r="F95" s="261"/>
      <c r="G95" s="261"/>
      <c r="H95" s="172"/>
      <c r="I95" s="172"/>
      <c r="J95" s="172"/>
      <c r="K95" s="285" t="str">
        <f t="shared" si="10"/>
        <v>ERROR</v>
      </c>
      <c r="L95" s="136" t="str">
        <f>CalcANN!AK143</f>
        <v>-</v>
      </c>
      <c r="M95" s="133" t="str">
        <f>CalcANN!AL143</f>
        <v>-</v>
      </c>
      <c r="N95" s="197" t="str">
        <f>CalcANN!AM143</f>
        <v>-</v>
      </c>
      <c r="O95" s="274" t="str">
        <f t="shared" si="11"/>
        <v>-</v>
      </c>
      <c r="P95" s="275" t="str">
        <f t="shared" si="12"/>
        <v>-</v>
      </c>
      <c r="Q95" s="276" t="str">
        <f t="shared" si="13"/>
        <v>-</v>
      </c>
      <c r="R95" s="277" t="str">
        <f t="shared" si="14"/>
        <v>-</v>
      </c>
      <c r="S95" s="278" t="str">
        <f t="shared" si="15"/>
        <v>-</v>
      </c>
      <c r="T95" s="279" t="str">
        <f t="shared" si="16"/>
        <v>-</v>
      </c>
    </row>
    <row r="96" spans="1:20" ht="15">
      <c r="A96" s="23">
        <f t="shared" si="17"/>
        <v>74</v>
      </c>
      <c r="B96" s="193"/>
      <c r="C96" s="192"/>
      <c r="D96" s="170"/>
      <c r="E96" s="171"/>
      <c r="F96" s="261"/>
      <c r="G96" s="261"/>
      <c r="H96" s="172"/>
      <c r="I96" s="172"/>
      <c r="J96" s="172"/>
      <c r="K96" s="285" t="str">
        <f t="shared" si="10"/>
        <v>ERROR</v>
      </c>
      <c r="L96" s="136" t="str">
        <f>CalcANN!AK144</f>
        <v>-</v>
      </c>
      <c r="M96" s="133" t="str">
        <f>CalcANN!AL144</f>
        <v>-</v>
      </c>
      <c r="N96" s="197" t="str">
        <f>CalcANN!AM144</f>
        <v>-</v>
      </c>
      <c r="O96" s="274" t="str">
        <f t="shared" si="11"/>
        <v>-</v>
      </c>
      <c r="P96" s="275" t="str">
        <f t="shared" si="12"/>
        <v>-</v>
      </c>
      <c r="Q96" s="276" t="str">
        <f t="shared" si="13"/>
        <v>-</v>
      </c>
      <c r="R96" s="277" t="str">
        <f t="shared" si="14"/>
        <v>-</v>
      </c>
      <c r="S96" s="278" t="str">
        <f t="shared" si="15"/>
        <v>-</v>
      </c>
      <c r="T96" s="279" t="str">
        <f t="shared" si="16"/>
        <v>-</v>
      </c>
    </row>
    <row r="97" spans="1:20" ht="15">
      <c r="A97" s="23">
        <f t="shared" si="17"/>
        <v>75</v>
      </c>
      <c r="B97" s="193"/>
      <c r="C97" s="192"/>
      <c r="D97" s="170"/>
      <c r="E97" s="171"/>
      <c r="F97" s="261"/>
      <c r="G97" s="261"/>
      <c r="H97" s="172"/>
      <c r="I97" s="172"/>
      <c r="J97" s="172"/>
      <c r="K97" s="285" t="str">
        <f t="shared" si="10"/>
        <v>ERROR</v>
      </c>
      <c r="L97" s="136" t="str">
        <f>CalcANN!AK145</f>
        <v>-</v>
      </c>
      <c r="M97" s="133" t="str">
        <f>CalcANN!AL145</f>
        <v>-</v>
      </c>
      <c r="N97" s="197" t="str">
        <f>CalcANN!AM145</f>
        <v>-</v>
      </c>
      <c r="O97" s="274" t="str">
        <f t="shared" si="11"/>
        <v>-</v>
      </c>
      <c r="P97" s="275" t="str">
        <f t="shared" si="12"/>
        <v>-</v>
      </c>
      <c r="Q97" s="276" t="str">
        <f t="shared" si="13"/>
        <v>-</v>
      </c>
      <c r="R97" s="277" t="str">
        <f t="shared" si="14"/>
        <v>-</v>
      </c>
      <c r="S97" s="278" t="str">
        <f t="shared" si="15"/>
        <v>-</v>
      </c>
      <c r="T97" s="279" t="str">
        <f t="shared" si="16"/>
        <v>-</v>
      </c>
    </row>
    <row r="98" spans="1:20" ht="15">
      <c r="A98" s="23">
        <f t="shared" si="17"/>
        <v>76</v>
      </c>
      <c r="B98" s="193"/>
      <c r="C98" s="192"/>
      <c r="D98" s="170"/>
      <c r="E98" s="171"/>
      <c r="F98" s="261"/>
      <c r="G98" s="261"/>
      <c r="H98" s="172"/>
      <c r="I98" s="172"/>
      <c r="J98" s="172"/>
      <c r="K98" s="285" t="str">
        <f t="shared" si="10"/>
        <v>ERROR</v>
      </c>
      <c r="L98" s="136" t="str">
        <f>CalcANN!AK146</f>
        <v>-</v>
      </c>
      <c r="M98" s="133" t="str">
        <f>CalcANN!AL146</f>
        <v>-</v>
      </c>
      <c r="N98" s="197" t="str">
        <f>CalcANN!AM146</f>
        <v>-</v>
      </c>
      <c r="O98" s="274" t="str">
        <f t="shared" si="11"/>
        <v>-</v>
      </c>
      <c r="P98" s="275" t="str">
        <f t="shared" si="12"/>
        <v>-</v>
      </c>
      <c r="Q98" s="276" t="str">
        <f t="shared" si="13"/>
        <v>-</v>
      </c>
      <c r="R98" s="277" t="str">
        <f t="shared" si="14"/>
        <v>-</v>
      </c>
      <c r="S98" s="278" t="str">
        <f t="shared" si="15"/>
        <v>-</v>
      </c>
      <c r="T98" s="279" t="str">
        <f t="shared" si="16"/>
        <v>-</v>
      </c>
    </row>
    <row r="99" spans="1:20" ht="15">
      <c r="A99" s="23">
        <f t="shared" si="17"/>
        <v>77</v>
      </c>
      <c r="B99" s="193"/>
      <c r="C99" s="192"/>
      <c r="D99" s="170"/>
      <c r="E99" s="171"/>
      <c r="F99" s="261"/>
      <c r="G99" s="261"/>
      <c r="H99" s="172"/>
      <c r="I99" s="172"/>
      <c r="J99" s="172"/>
      <c r="K99" s="285" t="str">
        <f t="shared" si="10"/>
        <v>ERROR</v>
      </c>
      <c r="L99" s="136" t="str">
        <f>CalcANN!AK147</f>
        <v>-</v>
      </c>
      <c r="M99" s="133" t="str">
        <f>CalcANN!AL147</f>
        <v>-</v>
      </c>
      <c r="N99" s="197" t="str">
        <f>CalcANN!AM147</f>
        <v>-</v>
      </c>
      <c r="O99" s="274" t="str">
        <f t="shared" si="11"/>
        <v>-</v>
      </c>
      <c r="P99" s="275" t="str">
        <f t="shared" si="12"/>
        <v>-</v>
      </c>
      <c r="Q99" s="276" t="str">
        <f t="shared" si="13"/>
        <v>-</v>
      </c>
      <c r="R99" s="277" t="str">
        <f t="shared" si="14"/>
        <v>-</v>
      </c>
      <c r="S99" s="278" t="str">
        <f t="shared" si="15"/>
        <v>-</v>
      </c>
      <c r="T99" s="279" t="str">
        <f t="shared" si="16"/>
        <v>-</v>
      </c>
    </row>
    <row r="100" spans="1:20" ht="15">
      <c r="A100" s="23">
        <f t="shared" si="17"/>
        <v>78</v>
      </c>
      <c r="B100" s="193"/>
      <c r="C100" s="192"/>
      <c r="D100" s="170"/>
      <c r="E100" s="171"/>
      <c r="F100" s="261"/>
      <c r="G100" s="261"/>
      <c r="H100" s="172"/>
      <c r="I100" s="172"/>
      <c r="J100" s="172"/>
      <c r="K100" s="285" t="str">
        <f t="shared" si="10"/>
        <v>ERROR</v>
      </c>
      <c r="L100" s="136" t="str">
        <f>CalcANN!AK148</f>
        <v>-</v>
      </c>
      <c r="M100" s="133" t="str">
        <f>CalcANN!AL148</f>
        <v>-</v>
      </c>
      <c r="N100" s="197" t="str">
        <f>CalcANN!AM148</f>
        <v>-</v>
      </c>
      <c r="O100" s="274" t="str">
        <f t="shared" si="11"/>
        <v>-</v>
      </c>
      <c r="P100" s="275" t="str">
        <f t="shared" si="12"/>
        <v>-</v>
      </c>
      <c r="Q100" s="276" t="str">
        <f t="shared" si="13"/>
        <v>-</v>
      </c>
      <c r="R100" s="277" t="str">
        <f t="shared" si="14"/>
        <v>-</v>
      </c>
      <c r="S100" s="278" t="str">
        <f t="shared" si="15"/>
        <v>-</v>
      </c>
      <c r="T100" s="279" t="str">
        <f t="shared" si="16"/>
        <v>-</v>
      </c>
    </row>
    <row r="101" spans="1:20" ht="15">
      <c r="A101" s="23">
        <f t="shared" si="17"/>
        <v>79</v>
      </c>
      <c r="B101" s="193"/>
      <c r="C101" s="192"/>
      <c r="D101" s="170"/>
      <c r="E101" s="171"/>
      <c r="F101" s="261"/>
      <c r="G101" s="261"/>
      <c r="H101" s="172"/>
      <c r="I101" s="172"/>
      <c r="J101" s="172"/>
      <c r="K101" s="285" t="str">
        <f t="shared" si="10"/>
        <v>ERROR</v>
      </c>
      <c r="L101" s="136" t="str">
        <f>CalcANN!AK149</f>
        <v>-</v>
      </c>
      <c r="M101" s="133" t="str">
        <f>CalcANN!AL149</f>
        <v>-</v>
      </c>
      <c r="N101" s="197" t="str">
        <f>CalcANN!AM149</f>
        <v>-</v>
      </c>
      <c r="O101" s="274" t="str">
        <f t="shared" si="11"/>
        <v>-</v>
      </c>
      <c r="P101" s="275" t="str">
        <f t="shared" si="12"/>
        <v>-</v>
      </c>
      <c r="Q101" s="276" t="str">
        <f t="shared" si="13"/>
        <v>-</v>
      </c>
      <c r="R101" s="277" t="str">
        <f t="shared" si="14"/>
        <v>-</v>
      </c>
      <c r="S101" s="278" t="str">
        <f t="shared" si="15"/>
        <v>-</v>
      </c>
      <c r="T101" s="279" t="str">
        <f t="shared" si="16"/>
        <v>-</v>
      </c>
    </row>
    <row r="102" spans="1:20" ht="15">
      <c r="A102" s="23">
        <f t="shared" si="17"/>
        <v>80</v>
      </c>
      <c r="B102" s="193"/>
      <c r="C102" s="192"/>
      <c r="D102" s="170"/>
      <c r="E102" s="171"/>
      <c r="F102" s="261"/>
      <c r="G102" s="261"/>
      <c r="H102" s="172"/>
      <c r="I102" s="172"/>
      <c r="J102" s="172"/>
      <c r="K102" s="285" t="str">
        <f t="shared" si="10"/>
        <v>ERROR</v>
      </c>
      <c r="L102" s="136" t="str">
        <f>CalcANN!AK150</f>
        <v>-</v>
      </c>
      <c r="M102" s="133" t="str">
        <f>CalcANN!AL150</f>
        <v>-</v>
      </c>
      <c r="N102" s="197" t="str">
        <f>CalcANN!AM150</f>
        <v>-</v>
      </c>
      <c r="O102" s="274" t="str">
        <f t="shared" si="11"/>
        <v>-</v>
      </c>
      <c r="P102" s="275" t="str">
        <f t="shared" si="12"/>
        <v>-</v>
      </c>
      <c r="Q102" s="276" t="str">
        <f t="shared" si="13"/>
        <v>-</v>
      </c>
      <c r="R102" s="277" t="str">
        <f t="shared" si="14"/>
        <v>-</v>
      </c>
      <c r="S102" s="278" t="str">
        <f t="shared" si="15"/>
        <v>-</v>
      </c>
      <c r="T102" s="279" t="str">
        <f t="shared" si="16"/>
        <v>-</v>
      </c>
    </row>
    <row r="103" spans="1:20" ht="15">
      <c r="A103" s="23">
        <f t="shared" si="17"/>
        <v>81</v>
      </c>
      <c r="B103" s="193"/>
      <c r="C103" s="192"/>
      <c r="D103" s="170"/>
      <c r="E103" s="171"/>
      <c r="F103" s="261"/>
      <c r="G103" s="261"/>
      <c r="H103" s="172"/>
      <c r="I103" s="172"/>
      <c r="J103" s="172"/>
      <c r="K103" s="285" t="str">
        <f t="shared" si="10"/>
        <v>ERROR</v>
      </c>
      <c r="L103" s="136" t="str">
        <f>CalcANN!AK151</f>
        <v>-</v>
      </c>
      <c r="M103" s="133" t="str">
        <f>CalcANN!AL151</f>
        <v>-</v>
      </c>
      <c r="N103" s="197" t="str">
        <f>CalcANN!AM151</f>
        <v>-</v>
      </c>
      <c r="O103" s="274" t="str">
        <f t="shared" si="11"/>
        <v>-</v>
      </c>
      <c r="P103" s="275" t="str">
        <f t="shared" si="12"/>
        <v>-</v>
      </c>
      <c r="Q103" s="276" t="str">
        <f t="shared" si="13"/>
        <v>-</v>
      </c>
      <c r="R103" s="277" t="str">
        <f t="shared" si="14"/>
        <v>-</v>
      </c>
      <c r="S103" s="278" t="str">
        <f t="shared" si="15"/>
        <v>-</v>
      </c>
      <c r="T103" s="279" t="str">
        <f t="shared" si="16"/>
        <v>-</v>
      </c>
    </row>
    <row r="104" spans="1:20" ht="15">
      <c r="A104" s="23">
        <f t="shared" si="17"/>
        <v>82</v>
      </c>
      <c r="B104" s="193"/>
      <c r="C104" s="192"/>
      <c r="D104" s="170"/>
      <c r="E104" s="171"/>
      <c r="F104" s="261"/>
      <c r="G104" s="261"/>
      <c r="H104" s="172"/>
      <c r="I104" s="172"/>
      <c r="J104" s="172"/>
      <c r="K104" s="285" t="str">
        <f t="shared" si="10"/>
        <v>ERROR</v>
      </c>
      <c r="L104" s="136" t="str">
        <f>CalcANN!AK152</f>
        <v>-</v>
      </c>
      <c r="M104" s="133" t="str">
        <f>CalcANN!AL152</f>
        <v>-</v>
      </c>
      <c r="N104" s="197" t="str">
        <f>CalcANN!AM152</f>
        <v>-</v>
      </c>
      <c r="O104" s="274" t="str">
        <f t="shared" si="11"/>
        <v>-</v>
      </c>
      <c r="P104" s="275" t="str">
        <f t="shared" si="12"/>
        <v>-</v>
      </c>
      <c r="Q104" s="276" t="str">
        <f t="shared" si="13"/>
        <v>-</v>
      </c>
      <c r="R104" s="277" t="str">
        <f t="shared" si="14"/>
        <v>-</v>
      </c>
      <c r="S104" s="278" t="str">
        <f t="shared" si="15"/>
        <v>-</v>
      </c>
      <c r="T104" s="279" t="str">
        <f t="shared" si="16"/>
        <v>-</v>
      </c>
    </row>
    <row r="105" spans="1:20" ht="15">
      <c r="A105" s="23">
        <f t="shared" si="17"/>
        <v>83</v>
      </c>
      <c r="B105" s="193"/>
      <c r="C105" s="192"/>
      <c r="D105" s="170"/>
      <c r="E105" s="171"/>
      <c r="F105" s="261"/>
      <c r="G105" s="261"/>
      <c r="H105" s="172"/>
      <c r="I105" s="172"/>
      <c r="J105" s="172"/>
      <c r="K105" s="285" t="str">
        <f t="shared" si="10"/>
        <v>ERROR</v>
      </c>
      <c r="L105" s="136" t="str">
        <f>CalcANN!AK153</f>
        <v>-</v>
      </c>
      <c r="M105" s="133" t="str">
        <f>CalcANN!AL153</f>
        <v>-</v>
      </c>
      <c r="N105" s="197" t="str">
        <f>CalcANN!AM153</f>
        <v>-</v>
      </c>
      <c r="O105" s="274" t="str">
        <f t="shared" si="11"/>
        <v>-</v>
      </c>
      <c r="P105" s="275" t="str">
        <f t="shared" si="12"/>
        <v>-</v>
      </c>
      <c r="Q105" s="276" t="str">
        <f t="shared" si="13"/>
        <v>-</v>
      </c>
      <c r="R105" s="277" t="str">
        <f t="shared" si="14"/>
        <v>-</v>
      </c>
      <c r="S105" s="278" t="str">
        <f t="shared" si="15"/>
        <v>-</v>
      </c>
      <c r="T105" s="279" t="str">
        <f t="shared" si="16"/>
        <v>-</v>
      </c>
    </row>
    <row r="106" spans="1:20" ht="15">
      <c r="A106" s="23">
        <f t="shared" si="17"/>
        <v>84</v>
      </c>
      <c r="B106" s="193"/>
      <c r="C106" s="192"/>
      <c r="D106" s="170"/>
      <c r="E106" s="171"/>
      <c r="F106" s="261"/>
      <c r="G106" s="261"/>
      <c r="H106" s="172"/>
      <c r="I106" s="172"/>
      <c r="J106" s="172"/>
      <c r="K106" s="285" t="str">
        <f t="shared" si="10"/>
        <v>ERROR</v>
      </c>
      <c r="L106" s="136" t="str">
        <f>CalcANN!AK154</f>
        <v>-</v>
      </c>
      <c r="M106" s="133" t="str">
        <f>CalcANN!AL154</f>
        <v>-</v>
      </c>
      <c r="N106" s="197" t="str">
        <f>CalcANN!AM154</f>
        <v>-</v>
      </c>
      <c r="O106" s="274" t="str">
        <f t="shared" si="11"/>
        <v>-</v>
      </c>
      <c r="P106" s="275" t="str">
        <f t="shared" si="12"/>
        <v>-</v>
      </c>
      <c r="Q106" s="276" t="str">
        <f t="shared" si="13"/>
        <v>-</v>
      </c>
      <c r="R106" s="277" t="str">
        <f t="shared" si="14"/>
        <v>-</v>
      </c>
      <c r="S106" s="278" t="str">
        <f t="shared" si="15"/>
        <v>-</v>
      </c>
      <c r="T106" s="279" t="str">
        <f t="shared" si="16"/>
        <v>-</v>
      </c>
    </row>
    <row r="107" spans="1:20" ht="15">
      <c r="A107" s="23">
        <f t="shared" si="17"/>
        <v>85</v>
      </c>
      <c r="B107" s="193"/>
      <c r="C107" s="192"/>
      <c r="D107" s="170"/>
      <c r="E107" s="171"/>
      <c r="F107" s="261"/>
      <c r="G107" s="261"/>
      <c r="H107" s="172"/>
      <c r="I107" s="172"/>
      <c r="J107" s="172"/>
      <c r="K107" s="285" t="str">
        <f t="shared" si="10"/>
        <v>ERROR</v>
      </c>
      <c r="L107" s="136" t="str">
        <f>CalcANN!AK155</f>
        <v>-</v>
      </c>
      <c r="M107" s="133" t="str">
        <f>CalcANN!AL155</f>
        <v>-</v>
      </c>
      <c r="N107" s="197" t="str">
        <f>CalcANN!AM155</f>
        <v>-</v>
      </c>
      <c r="O107" s="274" t="str">
        <f t="shared" si="11"/>
        <v>-</v>
      </c>
      <c r="P107" s="275" t="str">
        <f t="shared" si="12"/>
        <v>-</v>
      </c>
      <c r="Q107" s="276" t="str">
        <f t="shared" si="13"/>
        <v>-</v>
      </c>
      <c r="R107" s="277" t="str">
        <f t="shared" si="14"/>
        <v>-</v>
      </c>
      <c r="S107" s="278" t="str">
        <f t="shared" si="15"/>
        <v>-</v>
      </c>
      <c r="T107" s="279" t="str">
        <f t="shared" si="16"/>
        <v>-</v>
      </c>
    </row>
    <row r="108" spans="1:20" ht="15">
      <c r="A108" s="23">
        <f t="shared" si="17"/>
        <v>86</v>
      </c>
      <c r="B108" s="193"/>
      <c r="C108" s="192"/>
      <c r="D108" s="170"/>
      <c r="E108" s="171"/>
      <c r="F108" s="261"/>
      <c r="G108" s="261"/>
      <c r="H108" s="172"/>
      <c r="I108" s="172"/>
      <c r="J108" s="172"/>
      <c r="K108" s="285" t="str">
        <f t="shared" si="10"/>
        <v>ERROR</v>
      </c>
      <c r="L108" s="136" t="str">
        <f>CalcANN!AK156</f>
        <v>-</v>
      </c>
      <c r="M108" s="133" t="str">
        <f>CalcANN!AL156</f>
        <v>-</v>
      </c>
      <c r="N108" s="197" t="str">
        <f>CalcANN!AM156</f>
        <v>-</v>
      </c>
      <c r="O108" s="274" t="str">
        <f t="shared" si="11"/>
        <v>-</v>
      </c>
      <c r="P108" s="275" t="str">
        <f t="shared" si="12"/>
        <v>-</v>
      </c>
      <c r="Q108" s="276" t="str">
        <f t="shared" si="13"/>
        <v>-</v>
      </c>
      <c r="R108" s="277" t="str">
        <f t="shared" si="14"/>
        <v>-</v>
      </c>
      <c r="S108" s="278" t="str">
        <f t="shared" si="15"/>
        <v>-</v>
      </c>
      <c r="T108" s="279" t="str">
        <f t="shared" si="16"/>
        <v>-</v>
      </c>
    </row>
    <row r="109" spans="1:20" ht="15">
      <c r="A109" s="23">
        <f t="shared" si="17"/>
        <v>87</v>
      </c>
      <c r="B109" s="193"/>
      <c r="C109" s="192"/>
      <c r="D109" s="170"/>
      <c r="E109" s="171"/>
      <c r="F109" s="261"/>
      <c r="G109" s="261"/>
      <c r="H109" s="172"/>
      <c r="I109" s="172"/>
      <c r="J109" s="172"/>
      <c r="K109" s="285" t="str">
        <f t="shared" si="10"/>
        <v>ERROR</v>
      </c>
      <c r="L109" s="136" t="str">
        <f>CalcANN!AK157</f>
        <v>-</v>
      </c>
      <c r="M109" s="133" t="str">
        <f>CalcANN!AL157</f>
        <v>-</v>
      </c>
      <c r="N109" s="197" t="str">
        <f>CalcANN!AM157</f>
        <v>-</v>
      </c>
      <c r="O109" s="274" t="str">
        <f t="shared" si="11"/>
        <v>-</v>
      </c>
      <c r="P109" s="275" t="str">
        <f t="shared" si="12"/>
        <v>-</v>
      </c>
      <c r="Q109" s="276" t="str">
        <f t="shared" si="13"/>
        <v>-</v>
      </c>
      <c r="R109" s="277" t="str">
        <f t="shared" si="14"/>
        <v>-</v>
      </c>
      <c r="S109" s="278" t="str">
        <f t="shared" si="15"/>
        <v>-</v>
      </c>
      <c r="T109" s="279" t="str">
        <f t="shared" si="16"/>
        <v>-</v>
      </c>
    </row>
    <row r="110" spans="1:20" ht="15">
      <c r="A110" s="23">
        <f t="shared" si="17"/>
        <v>88</v>
      </c>
      <c r="B110" s="193"/>
      <c r="C110" s="192"/>
      <c r="D110" s="170"/>
      <c r="E110" s="171"/>
      <c r="F110" s="261"/>
      <c r="G110" s="261"/>
      <c r="H110" s="172"/>
      <c r="I110" s="172"/>
      <c r="J110" s="172"/>
      <c r="K110" s="285" t="str">
        <f t="shared" si="10"/>
        <v>ERROR</v>
      </c>
      <c r="L110" s="136" t="str">
        <f>CalcANN!AK158</f>
        <v>-</v>
      </c>
      <c r="M110" s="133" t="str">
        <f>CalcANN!AL158</f>
        <v>-</v>
      </c>
      <c r="N110" s="197" t="str">
        <f>CalcANN!AM158</f>
        <v>-</v>
      </c>
      <c r="O110" s="274" t="str">
        <f t="shared" si="11"/>
        <v>-</v>
      </c>
      <c r="P110" s="275" t="str">
        <f t="shared" si="12"/>
        <v>-</v>
      </c>
      <c r="Q110" s="276" t="str">
        <f t="shared" si="13"/>
        <v>-</v>
      </c>
      <c r="R110" s="277" t="str">
        <f t="shared" si="14"/>
        <v>-</v>
      </c>
      <c r="S110" s="278" t="str">
        <f t="shared" si="15"/>
        <v>-</v>
      </c>
      <c r="T110" s="279" t="str">
        <f t="shared" si="16"/>
        <v>-</v>
      </c>
    </row>
    <row r="111" spans="1:20" ht="15">
      <c r="A111" s="23">
        <f t="shared" si="17"/>
        <v>89</v>
      </c>
      <c r="B111" s="193"/>
      <c r="C111" s="192"/>
      <c r="D111" s="170"/>
      <c r="E111" s="171"/>
      <c r="F111" s="261"/>
      <c r="G111" s="261"/>
      <c r="H111" s="172"/>
      <c r="I111" s="172"/>
      <c r="J111" s="172"/>
      <c r="K111" s="285" t="str">
        <f t="shared" si="10"/>
        <v>ERROR</v>
      </c>
      <c r="L111" s="136" t="str">
        <f>CalcANN!AK159</f>
        <v>-</v>
      </c>
      <c r="M111" s="133" t="str">
        <f>CalcANN!AL159</f>
        <v>-</v>
      </c>
      <c r="N111" s="197" t="str">
        <f>CalcANN!AM159</f>
        <v>-</v>
      </c>
      <c r="O111" s="274" t="str">
        <f t="shared" si="11"/>
        <v>-</v>
      </c>
      <c r="P111" s="275" t="str">
        <f t="shared" si="12"/>
        <v>-</v>
      </c>
      <c r="Q111" s="276" t="str">
        <f t="shared" si="13"/>
        <v>-</v>
      </c>
      <c r="R111" s="277" t="str">
        <f t="shared" si="14"/>
        <v>-</v>
      </c>
      <c r="S111" s="278" t="str">
        <f t="shared" si="15"/>
        <v>-</v>
      </c>
      <c r="T111" s="279" t="str">
        <f t="shared" si="16"/>
        <v>-</v>
      </c>
    </row>
    <row r="112" spans="1:20" ht="15">
      <c r="A112" s="23">
        <f t="shared" si="17"/>
        <v>90</v>
      </c>
      <c r="B112" s="193"/>
      <c r="C112" s="192"/>
      <c r="D112" s="170"/>
      <c r="E112" s="171"/>
      <c r="F112" s="261"/>
      <c r="G112" s="261"/>
      <c r="H112" s="172"/>
      <c r="I112" s="172"/>
      <c r="J112" s="172"/>
      <c r="K112" s="285" t="str">
        <f t="shared" si="10"/>
        <v>ERROR</v>
      </c>
      <c r="L112" s="136" t="str">
        <f>CalcANN!AK160</f>
        <v>-</v>
      </c>
      <c r="M112" s="133" t="str">
        <f>CalcANN!AL160</f>
        <v>-</v>
      </c>
      <c r="N112" s="197" t="str">
        <f>CalcANN!AM160</f>
        <v>-</v>
      </c>
      <c r="O112" s="274" t="str">
        <f t="shared" si="11"/>
        <v>-</v>
      </c>
      <c r="P112" s="275" t="str">
        <f t="shared" si="12"/>
        <v>-</v>
      </c>
      <c r="Q112" s="276" t="str">
        <f t="shared" si="13"/>
        <v>-</v>
      </c>
      <c r="R112" s="277" t="str">
        <f t="shared" si="14"/>
        <v>-</v>
      </c>
      <c r="S112" s="278" t="str">
        <f t="shared" si="15"/>
        <v>-</v>
      </c>
      <c r="T112" s="279" t="str">
        <f t="shared" si="16"/>
        <v>-</v>
      </c>
    </row>
    <row r="113" spans="1:20" ht="15">
      <c r="A113" s="23">
        <f t="shared" si="17"/>
        <v>91</v>
      </c>
      <c r="B113" s="193"/>
      <c r="C113" s="192"/>
      <c r="D113" s="170"/>
      <c r="E113" s="171"/>
      <c r="F113" s="261"/>
      <c r="G113" s="261"/>
      <c r="H113" s="172"/>
      <c r="I113" s="172"/>
      <c r="J113" s="172"/>
      <c r="K113" s="285" t="str">
        <f t="shared" si="10"/>
        <v>ERROR</v>
      </c>
      <c r="L113" s="136" t="str">
        <f>CalcANN!AK161</f>
        <v>-</v>
      </c>
      <c r="M113" s="133" t="str">
        <f>CalcANN!AL161</f>
        <v>-</v>
      </c>
      <c r="N113" s="197" t="str">
        <f>CalcANN!AM161</f>
        <v>-</v>
      </c>
      <c r="O113" s="274" t="str">
        <f t="shared" si="11"/>
        <v>-</v>
      </c>
      <c r="P113" s="275" t="str">
        <f t="shared" si="12"/>
        <v>-</v>
      </c>
      <c r="Q113" s="276" t="str">
        <f t="shared" si="13"/>
        <v>-</v>
      </c>
      <c r="R113" s="277" t="str">
        <f t="shared" si="14"/>
        <v>-</v>
      </c>
      <c r="S113" s="278" t="str">
        <f t="shared" si="15"/>
        <v>-</v>
      </c>
      <c r="T113" s="279" t="str">
        <f t="shared" si="16"/>
        <v>-</v>
      </c>
    </row>
    <row r="114" spans="1:20" ht="15">
      <c r="A114" s="23">
        <f t="shared" si="17"/>
        <v>92</v>
      </c>
      <c r="B114" s="193"/>
      <c r="C114" s="192"/>
      <c r="D114" s="170"/>
      <c r="E114" s="171"/>
      <c r="F114" s="261"/>
      <c r="G114" s="261"/>
      <c r="H114" s="172"/>
      <c r="I114" s="172"/>
      <c r="J114" s="172"/>
      <c r="K114" s="285" t="str">
        <f t="shared" si="10"/>
        <v>ERROR</v>
      </c>
      <c r="L114" s="136" t="str">
        <f>CalcANN!AK162</f>
        <v>-</v>
      </c>
      <c r="M114" s="133" t="str">
        <f>CalcANN!AL162</f>
        <v>-</v>
      </c>
      <c r="N114" s="197" t="str">
        <f>CalcANN!AM162</f>
        <v>-</v>
      </c>
      <c r="O114" s="274" t="str">
        <f t="shared" si="11"/>
        <v>-</v>
      </c>
      <c r="P114" s="275" t="str">
        <f t="shared" si="12"/>
        <v>-</v>
      </c>
      <c r="Q114" s="276" t="str">
        <f t="shared" si="13"/>
        <v>-</v>
      </c>
      <c r="R114" s="277" t="str">
        <f t="shared" si="14"/>
        <v>-</v>
      </c>
      <c r="S114" s="278" t="str">
        <f t="shared" si="15"/>
        <v>-</v>
      </c>
      <c r="T114" s="279" t="str">
        <f t="shared" si="16"/>
        <v>-</v>
      </c>
    </row>
    <row r="115" spans="1:20" ht="15">
      <c r="A115" s="23">
        <f t="shared" si="17"/>
        <v>93</v>
      </c>
      <c r="B115" s="193"/>
      <c r="C115" s="192"/>
      <c r="D115" s="170"/>
      <c r="E115" s="171"/>
      <c r="F115" s="261"/>
      <c r="G115" s="261"/>
      <c r="H115" s="172"/>
      <c r="I115" s="172"/>
      <c r="J115" s="172"/>
      <c r="K115" s="285" t="str">
        <f t="shared" si="10"/>
        <v>ERROR</v>
      </c>
      <c r="L115" s="136" t="str">
        <f>CalcANN!AK163</f>
        <v>-</v>
      </c>
      <c r="M115" s="133" t="str">
        <f>CalcANN!AL163</f>
        <v>-</v>
      </c>
      <c r="N115" s="197" t="str">
        <f>CalcANN!AM163</f>
        <v>-</v>
      </c>
      <c r="O115" s="274" t="str">
        <f t="shared" si="11"/>
        <v>-</v>
      </c>
      <c r="P115" s="275" t="str">
        <f t="shared" si="12"/>
        <v>-</v>
      </c>
      <c r="Q115" s="276" t="str">
        <f t="shared" si="13"/>
        <v>-</v>
      </c>
      <c r="R115" s="277" t="str">
        <f t="shared" si="14"/>
        <v>-</v>
      </c>
      <c r="S115" s="278" t="str">
        <f t="shared" si="15"/>
        <v>-</v>
      </c>
      <c r="T115" s="279" t="str">
        <f t="shared" si="16"/>
        <v>-</v>
      </c>
    </row>
    <row r="116" spans="1:20" ht="15">
      <c r="A116" s="23">
        <f t="shared" si="17"/>
        <v>94</v>
      </c>
      <c r="B116" s="193"/>
      <c r="C116" s="192"/>
      <c r="D116" s="170"/>
      <c r="E116" s="171"/>
      <c r="F116" s="261"/>
      <c r="G116" s="261"/>
      <c r="H116" s="172"/>
      <c r="I116" s="172"/>
      <c r="J116" s="172"/>
      <c r="K116" s="285" t="str">
        <f t="shared" si="10"/>
        <v>ERROR</v>
      </c>
      <c r="L116" s="136" t="str">
        <f>CalcANN!AK164</f>
        <v>-</v>
      </c>
      <c r="M116" s="133" t="str">
        <f>CalcANN!AL164</f>
        <v>-</v>
      </c>
      <c r="N116" s="197" t="str">
        <f>CalcANN!AM164</f>
        <v>-</v>
      </c>
      <c r="O116" s="274" t="str">
        <f t="shared" si="11"/>
        <v>-</v>
      </c>
      <c r="P116" s="275" t="str">
        <f t="shared" si="12"/>
        <v>-</v>
      </c>
      <c r="Q116" s="276" t="str">
        <f t="shared" si="13"/>
        <v>-</v>
      </c>
      <c r="R116" s="277" t="str">
        <f t="shared" si="14"/>
        <v>-</v>
      </c>
      <c r="S116" s="278" t="str">
        <f t="shared" si="15"/>
        <v>-</v>
      </c>
      <c r="T116" s="279" t="str">
        <f t="shared" si="16"/>
        <v>-</v>
      </c>
    </row>
    <row r="117" spans="1:20" ht="15">
      <c r="A117" s="23">
        <f t="shared" si="17"/>
        <v>95</v>
      </c>
      <c r="B117" s="193"/>
      <c r="C117" s="192"/>
      <c r="D117" s="170"/>
      <c r="E117" s="171"/>
      <c r="F117" s="261"/>
      <c r="G117" s="261"/>
      <c r="H117" s="172"/>
      <c r="I117" s="172"/>
      <c r="J117" s="172"/>
      <c r="K117" s="285" t="str">
        <f t="shared" si="10"/>
        <v>ERROR</v>
      </c>
      <c r="L117" s="136" t="str">
        <f>CalcANN!AK165</f>
        <v>-</v>
      </c>
      <c r="M117" s="133" t="str">
        <f>CalcANN!AL165</f>
        <v>-</v>
      </c>
      <c r="N117" s="197" t="str">
        <f>CalcANN!AM165</f>
        <v>-</v>
      </c>
      <c r="O117" s="274" t="str">
        <f t="shared" si="11"/>
        <v>-</v>
      </c>
      <c r="P117" s="275" t="str">
        <f t="shared" si="12"/>
        <v>-</v>
      </c>
      <c r="Q117" s="276" t="str">
        <f t="shared" si="13"/>
        <v>-</v>
      </c>
      <c r="R117" s="277" t="str">
        <f t="shared" si="14"/>
        <v>-</v>
      </c>
      <c r="S117" s="278" t="str">
        <f t="shared" si="15"/>
        <v>-</v>
      </c>
      <c r="T117" s="279" t="str">
        <f t="shared" si="16"/>
        <v>-</v>
      </c>
    </row>
    <row r="118" spans="1:20" ht="15">
      <c r="A118" s="23">
        <f t="shared" si="17"/>
        <v>96</v>
      </c>
      <c r="B118" s="193"/>
      <c r="C118" s="192"/>
      <c r="D118" s="170"/>
      <c r="E118" s="171"/>
      <c r="F118" s="261"/>
      <c r="G118" s="261"/>
      <c r="H118" s="172"/>
      <c r="I118" s="172"/>
      <c r="J118" s="172"/>
      <c r="K118" s="285" t="str">
        <f t="shared" si="10"/>
        <v>ERROR</v>
      </c>
      <c r="L118" s="136" t="str">
        <f>CalcANN!AK166</f>
        <v>-</v>
      </c>
      <c r="M118" s="133" t="str">
        <f>CalcANN!AL166</f>
        <v>-</v>
      </c>
      <c r="N118" s="197" t="str">
        <f>CalcANN!AM166</f>
        <v>-</v>
      </c>
      <c r="O118" s="274" t="str">
        <f t="shared" si="11"/>
        <v>-</v>
      </c>
      <c r="P118" s="275" t="str">
        <f t="shared" si="12"/>
        <v>-</v>
      </c>
      <c r="Q118" s="276" t="str">
        <f t="shared" si="13"/>
        <v>-</v>
      </c>
      <c r="R118" s="277" t="str">
        <f t="shared" si="14"/>
        <v>-</v>
      </c>
      <c r="S118" s="278" t="str">
        <f t="shared" si="15"/>
        <v>-</v>
      </c>
      <c r="T118" s="279" t="str">
        <f t="shared" si="16"/>
        <v>-</v>
      </c>
    </row>
    <row r="119" spans="1:20" ht="15">
      <c r="A119" s="23">
        <f t="shared" si="17"/>
        <v>97</v>
      </c>
      <c r="B119" s="193"/>
      <c r="C119" s="192"/>
      <c r="D119" s="170"/>
      <c r="E119" s="171"/>
      <c r="F119" s="261"/>
      <c r="G119" s="261"/>
      <c r="H119" s="172"/>
      <c r="I119" s="172"/>
      <c r="J119" s="172"/>
      <c r="K119" s="285" t="str">
        <f t="shared" si="10"/>
        <v>ERROR</v>
      </c>
      <c r="L119" s="136" t="str">
        <f>CalcANN!AK167</f>
        <v>-</v>
      </c>
      <c r="M119" s="133" t="str">
        <f>CalcANN!AL167</f>
        <v>-</v>
      </c>
      <c r="N119" s="197" t="str">
        <f>CalcANN!AM167</f>
        <v>-</v>
      </c>
      <c r="O119" s="274" t="str">
        <f t="shared" si="11"/>
        <v>-</v>
      </c>
      <c r="P119" s="275" t="str">
        <f t="shared" si="12"/>
        <v>-</v>
      </c>
      <c r="Q119" s="276" t="str">
        <f t="shared" si="13"/>
        <v>-</v>
      </c>
      <c r="R119" s="277" t="str">
        <f t="shared" si="14"/>
        <v>-</v>
      </c>
      <c r="S119" s="278" t="str">
        <f t="shared" si="15"/>
        <v>-</v>
      </c>
      <c r="T119" s="279" t="str">
        <f t="shared" si="16"/>
        <v>-</v>
      </c>
    </row>
    <row r="120" spans="1:20" ht="15">
      <c r="A120" s="23">
        <f t="shared" si="17"/>
        <v>98</v>
      </c>
      <c r="B120" s="193"/>
      <c r="C120" s="192"/>
      <c r="D120" s="170"/>
      <c r="E120" s="171"/>
      <c r="F120" s="261"/>
      <c r="G120" s="261"/>
      <c r="H120" s="172"/>
      <c r="I120" s="172"/>
      <c r="J120" s="172"/>
      <c r="K120" s="285" t="str">
        <f t="shared" si="10"/>
        <v>ERROR</v>
      </c>
      <c r="L120" s="136" t="str">
        <f>CalcANN!AK168</f>
        <v>-</v>
      </c>
      <c r="M120" s="133" t="str">
        <f>CalcANN!AL168</f>
        <v>-</v>
      </c>
      <c r="N120" s="197" t="str">
        <f>CalcANN!AM168</f>
        <v>-</v>
      </c>
      <c r="O120" s="274" t="str">
        <f t="shared" si="11"/>
        <v>-</v>
      </c>
      <c r="P120" s="275" t="str">
        <f t="shared" si="12"/>
        <v>-</v>
      </c>
      <c r="Q120" s="276" t="str">
        <f t="shared" si="13"/>
        <v>-</v>
      </c>
      <c r="R120" s="277" t="str">
        <f t="shared" si="14"/>
        <v>-</v>
      </c>
      <c r="S120" s="278" t="str">
        <f t="shared" si="15"/>
        <v>-</v>
      </c>
      <c r="T120" s="279" t="str">
        <f t="shared" si="16"/>
        <v>-</v>
      </c>
    </row>
    <row r="121" spans="1:20" ht="15">
      <c r="A121" s="23">
        <f t="shared" si="17"/>
        <v>99</v>
      </c>
      <c r="B121" s="193"/>
      <c r="C121" s="192"/>
      <c r="D121" s="170"/>
      <c r="E121" s="171"/>
      <c r="F121" s="261"/>
      <c r="G121" s="261"/>
      <c r="H121" s="172"/>
      <c r="I121" s="172"/>
      <c r="J121" s="172"/>
      <c r="K121" s="285" t="str">
        <f t="shared" si="10"/>
        <v>ERROR</v>
      </c>
      <c r="L121" s="136" t="str">
        <f>CalcANN!AK169</f>
        <v>-</v>
      </c>
      <c r="M121" s="133" t="str">
        <f>CalcANN!AL169</f>
        <v>-</v>
      </c>
      <c r="N121" s="197" t="str">
        <f>CalcANN!AM169</f>
        <v>-</v>
      </c>
      <c r="O121" s="274" t="str">
        <f t="shared" si="11"/>
        <v>-</v>
      </c>
      <c r="P121" s="275" t="str">
        <f t="shared" si="12"/>
        <v>-</v>
      </c>
      <c r="Q121" s="276" t="str">
        <f t="shared" si="13"/>
        <v>-</v>
      </c>
      <c r="R121" s="277" t="str">
        <f t="shared" si="14"/>
        <v>-</v>
      </c>
      <c r="S121" s="278" t="str">
        <f t="shared" si="15"/>
        <v>-</v>
      </c>
      <c r="T121" s="279" t="str">
        <f t="shared" si="16"/>
        <v>-</v>
      </c>
    </row>
    <row r="122" spans="1:20" ht="15">
      <c r="A122" s="23">
        <f>A121+1</f>
        <v>100</v>
      </c>
      <c r="B122" s="193"/>
      <c r="C122" s="192"/>
      <c r="D122" s="170"/>
      <c r="E122" s="171"/>
      <c r="F122" s="261"/>
      <c r="G122" s="261"/>
      <c r="H122" s="172"/>
      <c r="I122" s="172"/>
      <c r="J122" s="172"/>
      <c r="K122" s="285" t="str">
        <f t="shared" si="10"/>
        <v>ERROR</v>
      </c>
      <c r="L122" s="136" t="str">
        <f>CalcANN!AK170</f>
        <v>-</v>
      </c>
      <c r="M122" s="133" t="str">
        <f>CalcANN!AL170</f>
        <v>-</v>
      </c>
      <c r="N122" s="197" t="str">
        <f>CalcANN!AM170</f>
        <v>-</v>
      </c>
      <c r="O122" s="274" t="str">
        <f t="shared" si="11"/>
        <v>-</v>
      </c>
      <c r="P122" s="275" t="str">
        <f t="shared" si="12"/>
        <v>-</v>
      </c>
      <c r="Q122" s="276" t="str">
        <f t="shared" si="13"/>
        <v>-</v>
      </c>
      <c r="R122" s="277" t="str">
        <f t="shared" si="14"/>
        <v>-</v>
      </c>
      <c r="S122" s="278" t="str">
        <f t="shared" si="15"/>
        <v>-</v>
      </c>
      <c r="T122" s="279" t="str">
        <f t="shared" si="16"/>
        <v>-</v>
      </c>
    </row>
    <row r="123" spans="1:20" ht="15">
      <c r="A123" s="23">
        <f t="shared" ref="A123:A186" si="18">A122+1</f>
        <v>101</v>
      </c>
      <c r="B123" s="193"/>
      <c r="C123" s="192"/>
      <c r="D123" s="170"/>
      <c r="E123" s="171"/>
      <c r="F123" s="261"/>
      <c r="G123" s="261"/>
      <c r="H123" s="172"/>
      <c r="I123" s="172"/>
      <c r="J123" s="172"/>
      <c r="K123" s="285" t="str">
        <f t="shared" si="10"/>
        <v>ERROR</v>
      </c>
      <c r="L123" s="136" t="str">
        <f>CalcANN!AK171</f>
        <v>-</v>
      </c>
      <c r="M123" s="133" t="str">
        <f>CalcANN!AL171</f>
        <v>-</v>
      </c>
      <c r="N123" s="197" t="str">
        <f>CalcANN!AM171</f>
        <v>-</v>
      </c>
      <c r="O123" s="274" t="str">
        <f t="shared" si="11"/>
        <v>-</v>
      </c>
      <c r="P123" s="275" t="str">
        <f t="shared" si="12"/>
        <v>-</v>
      </c>
      <c r="Q123" s="276" t="str">
        <f t="shared" si="13"/>
        <v>-</v>
      </c>
      <c r="R123" s="277" t="str">
        <f t="shared" si="14"/>
        <v>-</v>
      </c>
      <c r="S123" s="278" t="str">
        <f t="shared" si="15"/>
        <v>-</v>
      </c>
      <c r="T123" s="279" t="str">
        <f t="shared" si="16"/>
        <v>-</v>
      </c>
    </row>
    <row r="124" spans="1:20" ht="15">
      <c r="A124" s="23">
        <f t="shared" si="18"/>
        <v>102</v>
      </c>
      <c r="B124" s="193"/>
      <c r="C124" s="192"/>
      <c r="D124" s="170"/>
      <c r="E124" s="171"/>
      <c r="F124" s="261"/>
      <c r="G124" s="261"/>
      <c r="H124" s="172"/>
      <c r="I124" s="172"/>
      <c r="J124" s="172"/>
      <c r="K124" s="285" t="str">
        <f t="shared" si="10"/>
        <v>ERROR</v>
      </c>
      <c r="L124" s="136" t="str">
        <f>CalcANN!AK172</f>
        <v>-</v>
      </c>
      <c r="M124" s="133" t="str">
        <f>CalcANN!AL172</f>
        <v>-</v>
      </c>
      <c r="N124" s="197" t="str">
        <f>CalcANN!AM172</f>
        <v>-</v>
      </c>
      <c r="O124" s="274" t="str">
        <f t="shared" si="11"/>
        <v>-</v>
      </c>
      <c r="P124" s="275" t="str">
        <f t="shared" si="12"/>
        <v>-</v>
      </c>
      <c r="Q124" s="276" t="str">
        <f t="shared" si="13"/>
        <v>-</v>
      </c>
      <c r="R124" s="277" t="str">
        <f t="shared" si="14"/>
        <v>-</v>
      </c>
      <c r="S124" s="278" t="str">
        <f t="shared" si="15"/>
        <v>-</v>
      </c>
      <c r="T124" s="279" t="str">
        <f t="shared" si="16"/>
        <v>-</v>
      </c>
    </row>
    <row r="125" spans="1:20" ht="15">
      <c r="A125" s="23">
        <f t="shared" si="18"/>
        <v>103</v>
      </c>
      <c r="B125" s="193"/>
      <c r="C125" s="192"/>
      <c r="D125" s="170"/>
      <c r="E125" s="171"/>
      <c r="F125" s="261"/>
      <c r="G125" s="261"/>
      <c r="H125" s="172"/>
      <c r="I125" s="172"/>
      <c r="J125" s="172"/>
      <c r="K125" s="285" t="str">
        <f t="shared" si="10"/>
        <v>ERROR</v>
      </c>
      <c r="L125" s="136" t="str">
        <f>CalcANN!AK173</f>
        <v>-</v>
      </c>
      <c r="M125" s="133" t="str">
        <f>CalcANN!AL173</f>
        <v>-</v>
      </c>
      <c r="N125" s="197" t="str">
        <f>CalcANN!AM173</f>
        <v>-</v>
      </c>
      <c r="O125" s="274" t="str">
        <f t="shared" si="11"/>
        <v>-</v>
      </c>
      <c r="P125" s="275" t="str">
        <f t="shared" si="12"/>
        <v>-</v>
      </c>
      <c r="Q125" s="276" t="str">
        <f t="shared" si="13"/>
        <v>-</v>
      </c>
      <c r="R125" s="277" t="str">
        <f t="shared" si="14"/>
        <v>-</v>
      </c>
      <c r="S125" s="278" t="str">
        <f t="shared" si="15"/>
        <v>-</v>
      </c>
      <c r="T125" s="279" t="str">
        <f t="shared" si="16"/>
        <v>-</v>
      </c>
    </row>
    <row r="126" spans="1:20" ht="15">
      <c r="A126" s="23">
        <f t="shared" si="18"/>
        <v>104</v>
      </c>
      <c r="B126" s="193"/>
      <c r="C126" s="192"/>
      <c r="D126" s="170"/>
      <c r="E126" s="171"/>
      <c r="F126" s="261"/>
      <c r="G126" s="261"/>
      <c r="H126" s="172"/>
      <c r="I126" s="172"/>
      <c r="J126" s="172"/>
      <c r="K126" s="285" t="str">
        <f t="shared" si="10"/>
        <v>ERROR</v>
      </c>
      <c r="L126" s="136" t="str">
        <f>CalcANN!AK174</f>
        <v>-</v>
      </c>
      <c r="M126" s="133" t="str">
        <f>CalcANN!AL174</f>
        <v>-</v>
      </c>
      <c r="N126" s="197" t="str">
        <f>CalcANN!AM174</f>
        <v>-</v>
      </c>
      <c r="O126" s="274" t="str">
        <f t="shared" si="11"/>
        <v>-</v>
      </c>
      <c r="P126" s="275" t="str">
        <f t="shared" si="12"/>
        <v>-</v>
      </c>
      <c r="Q126" s="276" t="str">
        <f t="shared" si="13"/>
        <v>-</v>
      </c>
      <c r="R126" s="277" t="str">
        <f t="shared" si="14"/>
        <v>-</v>
      </c>
      <c r="S126" s="278" t="str">
        <f t="shared" si="15"/>
        <v>-</v>
      </c>
      <c r="T126" s="279" t="str">
        <f t="shared" si="16"/>
        <v>-</v>
      </c>
    </row>
    <row r="127" spans="1:20" ht="15">
      <c r="A127" s="23">
        <f t="shared" si="18"/>
        <v>105</v>
      </c>
      <c r="B127" s="193"/>
      <c r="C127" s="192"/>
      <c r="D127" s="170"/>
      <c r="E127" s="171"/>
      <c r="F127" s="261"/>
      <c r="G127" s="261"/>
      <c r="H127" s="172"/>
      <c r="I127" s="172"/>
      <c r="J127" s="172"/>
      <c r="K127" s="285" t="str">
        <f t="shared" si="10"/>
        <v>ERROR</v>
      </c>
      <c r="L127" s="136" t="str">
        <f>CalcANN!AK175</f>
        <v>-</v>
      </c>
      <c r="M127" s="133" t="str">
        <f>CalcANN!AL175</f>
        <v>-</v>
      </c>
      <c r="N127" s="197" t="str">
        <f>CalcANN!AM175</f>
        <v>-</v>
      </c>
      <c r="O127" s="274" t="str">
        <f t="shared" si="11"/>
        <v>-</v>
      </c>
      <c r="P127" s="275" t="str">
        <f t="shared" si="12"/>
        <v>-</v>
      </c>
      <c r="Q127" s="276" t="str">
        <f t="shared" si="13"/>
        <v>-</v>
      </c>
      <c r="R127" s="277" t="str">
        <f t="shared" si="14"/>
        <v>-</v>
      </c>
      <c r="S127" s="278" t="str">
        <f t="shared" si="15"/>
        <v>-</v>
      </c>
      <c r="T127" s="279" t="str">
        <f t="shared" si="16"/>
        <v>-</v>
      </c>
    </row>
    <row r="128" spans="1:20" ht="15">
      <c r="A128" s="23">
        <f t="shared" si="18"/>
        <v>106</v>
      </c>
      <c r="B128" s="193"/>
      <c r="C128" s="192"/>
      <c r="D128" s="170"/>
      <c r="E128" s="171"/>
      <c r="F128" s="261"/>
      <c r="G128" s="261"/>
      <c r="H128" s="172"/>
      <c r="I128" s="172"/>
      <c r="J128" s="172"/>
      <c r="K128" s="285" t="str">
        <f t="shared" si="10"/>
        <v>ERROR</v>
      </c>
      <c r="L128" s="136" t="str">
        <f>CalcANN!AK176</f>
        <v>-</v>
      </c>
      <c r="M128" s="133" t="str">
        <f>CalcANN!AL176</f>
        <v>-</v>
      </c>
      <c r="N128" s="197" t="str">
        <f>CalcANN!AM176</f>
        <v>-</v>
      </c>
      <c r="O128" s="274" t="str">
        <f t="shared" si="11"/>
        <v>-</v>
      </c>
      <c r="P128" s="275" t="str">
        <f t="shared" si="12"/>
        <v>-</v>
      </c>
      <c r="Q128" s="276" t="str">
        <f t="shared" si="13"/>
        <v>-</v>
      </c>
      <c r="R128" s="277" t="str">
        <f t="shared" si="14"/>
        <v>-</v>
      </c>
      <c r="S128" s="278" t="str">
        <f t="shared" si="15"/>
        <v>-</v>
      </c>
      <c r="T128" s="279" t="str">
        <f t="shared" si="16"/>
        <v>-</v>
      </c>
    </row>
    <row r="129" spans="1:20" ht="15">
      <c r="A129" s="23">
        <f t="shared" si="18"/>
        <v>107</v>
      </c>
      <c r="B129" s="193"/>
      <c r="C129" s="192"/>
      <c r="D129" s="170"/>
      <c r="E129" s="171"/>
      <c r="F129" s="261"/>
      <c r="G129" s="261"/>
      <c r="H129" s="172"/>
      <c r="I129" s="172"/>
      <c r="J129" s="172"/>
      <c r="K129" s="285" t="str">
        <f t="shared" si="10"/>
        <v>ERROR</v>
      </c>
      <c r="L129" s="136" t="str">
        <f>CalcANN!AK177</f>
        <v>-</v>
      </c>
      <c r="M129" s="133" t="str">
        <f>CalcANN!AL177</f>
        <v>-</v>
      </c>
      <c r="N129" s="197" t="str">
        <f>CalcANN!AM177</f>
        <v>-</v>
      </c>
      <c r="O129" s="274" t="str">
        <f t="shared" si="11"/>
        <v>-</v>
      </c>
      <c r="P129" s="275" t="str">
        <f t="shared" si="12"/>
        <v>-</v>
      </c>
      <c r="Q129" s="276" t="str">
        <f t="shared" si="13"/>
        <v>-</v>
      </c>
      <c r="R129" s="277" t="str">
        <f t="shared" si="14"/>
        <v>-</v>
      </c>
      <c r="S129" s="278" t="str">
        <f t="shared" si="15"/>
        <v>-</v>
      </c>
      <c r="T129" s="279" t="str">
        <f t="shared" si="16"/>
        <v>-</v>
      </c>
    </row>
    <row r="130" spans="1:20" ht="15">
      <c r="A130" s="23">
        <f t="shared" si="18"/>
        <v>108</v>
      </c>
      <c r="B130" s="193"/>
      <c r="C130" s="192"/>
      <c r="D130" s="170"/>
      <c r="E130" s="171"/>
      <c r="F130" s="261"/>
      <c r="G130" s="261"/>
      <c r="H130" s="172"/>
      <c r="I130" s="172"/>
      <c r="J130" s="172"/>
      <c r="K130" s="285" t="str">
        <f t="shared" si="10"/>
        <v>ERROR</v>
      </c>
      <c r="L130" s="136" t="str">
        <f>CalcANN!AK178</f>
        <v>-</v>
      </c>
      <c r="M130" s="133" t="str">
        <f>CalcANN!AL178</f>
        <v>-</v>
      </c>
      <c r="N130" s="197" t="str">
        <f>CalcANN!AM178</f>
        <v>-</v>
      </c>
      <c r="O130" s="274" t="str">
        <f t="shared" si="11"/>
        <v>-</v>
      </c>
      <c r="P130" s="275" t="str">
        <f t="shared" si="12"/>
        <v>-</v>
      </c>
      <c r="Q130" s="276" t="str">
        <f t="shared" si="13"/>
        <v>-</v>
      </c>
      <c r="R130" s="277" t="str">
        <f t="shared" si="14"/>
        <v>-</v>
      </c>
      <c r="S130" s="278" t="str">
        <f t="shared" si="15"/>
        <v>-</v>
      </c>
      <c r="T130" s="279" t="str">
        <f t="shared" si="16"/>
        <v>-</v>
      </c>
    </row>
    <row r="131" spans="1:20" ht="15">
      <c r="A131" s="23">
        <f t="shared" si="18"/>
        <v>109</v>
      </c>
      <c r="B131" s="193"/>
      <c r="C131" s="192"/>
      <c r="D131" s="170"/>
      <c r="E131" s="171"/>
      <c r="F131" s="261"/>
      <c r="G131" s="261"/>
      <c r="H131" s="172"/>
      <c r="I131" s="172"/>
      <c r="J131" s="172"/>
      <c r="K131" s="285" t="str">
        <f t="shared" si="10"/>
        <v>ERROR</v>
      </c>
      <c r="L131" s="136" t="str">
        <f>CalcANN!AK179</f>
        <v>-</v>
      </c>
      <c r="M131" s="133" t="str">
        <f>CalcANN!AL179</f>
        <v>-</v>
      </c>
      <c r="N131" s="197" t="str">
        <f>CalcANN!AM179</f>
        <v>-</v>
      </c>
      <c r="O131" s="274" t="str">
        <f t="shared" si="11"/>
        <v>-</v>
      </c>
      <c r="P131" s="275" t="str">
        <f t="shared" si="12"/>
        <v>-</v>
      </c>
      <c r="Q131" s="276" t="str">
        <f t="shared" si="13"/>
        <v>-</v>
      </c>
      <c r="R131" s="277" t="str">
        <f t="shared" si="14"/>
        <v>-</v>
      </c>
      <c r="S131" s="278" t="str">
        <f t="shared" si="15"/>
        <v>-</v>
      </c>
      <c r="T131" s="279" t="str">
        <f t="shared" si="16"/>
        <v>-</v>
      </c>
    </row>
    <row r="132" spans="1:20" ht="15">
      <c r="A132" s="23">
        <f t="shared" si="18"/>
        <v>110</v>
      </c>
      <c r="B132" s="193"/>
      <c r="C132" s="192"/>
      <c r="D132" s="170"/>
      <c r="E132" s="171"/>
      <c r="F132" s="261"/>
      <c r="G132" s="261"/>
      <c r="H132" s="172"/>
      <c r="I132" s="172"/>
      <c r="J132" s="172"/>
      <c r="K132" s="285" t="str">
        <f t="shared" si="10"/>
        <v>ERROR</v>
      </c>
      <c r="L132" s="136" t="str">
        <f>CalcANN!AK180</f>
        <v>-</v>
      </c>
      <c r="M132" s="133" t="str">
        <f>CalcANN!AL180</f>
        <v>-</v>
      </c>
      <c r="N132" s="197" t="str">
        <f>CalcANN!AM180</f>
        <v>-</v>
      </c>
      <c r="O132" s="274" t="str">
        <f t="shared" si="11"/>
        <v>-</v>
      </c>
      <c r="P132" s="275" t="str">
        <f t="shared" si="12"/>
        <v>-</v>
      </c>
      <c r="Q132" s="276" t="str">
        <f t="shared" si="13"/>
        <v>-</v>
      </c>
      <c r="R132" s="277" t="str">
        <f t="shared" si="14"/>
        <v>-</v>
      </c>
      <c r="S132" s="278" t="str">
        <f t="shared" si="15"/>
        <v>-</v>
      </c>
      <c r="T132" s="279" t="str">
        <f t="shared" si="16"/>
        <v>-</v>
      </c>
    </row>
    <row r="133" spans="1:20" ht="15">
      <c r="A133" s="23">
        <f t="shared" si="18"/>
        <v>111</v>
      </c>
      <c r="B133" s="193"/>
      <c r="C133" s="192"/>
      <c r="D133" s="170"/>
      <c r="E133" s="171"/>
      <c r="F133" s="261"/>
      <c r="G133" s="261"/>
      <c r="H133" s="172"/>
      <c r="I133" s="172"/>
      <c r="J133" s="172"/>
      <c r="K133" s="285" t="str">
        <f t="shared" si="10"/>
        <v>ERROR</v>
      </c>
      <c r="L133" s="136" t="str">
        <f>CalcANN!AK181</f>
        <v>-</v>
      </c>
      <c r="M133" s="133" t="str">
        <f>CalcANN!AL181</f>
        <v>-</v>
      </c>
      <c r="N133" s="197" t="str">
        <f>CalcANN!AM181</f>
        <v>-</v>
      </c>
      <c r="O133" s="274" t="str">
        <f t="shared" si="11"/>
        <v>-</v>
      </c>
      <c r="P133" s="275" t="str">
        <f t="shared" si="12"/>
        <v>-</v>
      </c>
      <c r="Q133" s="276" t="str">
        <f t="shared" si="13"/>
        <v>-</v>
      </c>
      <c r="R133" s="277" t="str">
        <f t="shared" si="14"/>
        <v>-</v>
      </c>
      <c r="S133" s="278" t="str">
        <f t="shared" si="15"/>
        <v>-</v>
      </c>
      <c r="T133" s="279" t="str">
        <f t="shared" si="16"/>
        <v>-</v>
      </c>
    </row>
    <row r="134" spans="1:20" ht="15">
      <c r="A134" s="23">
        <f t="shared" si="18"/>
        <v>112</v>
      </c>
      <c r="B134" s="193"/>
      <c r="C134" s="192"/>
      <c r="D134" s="170"/>
      <c r="E134" s="171"/>
      <c r="F134" s="261"/>
      <c r="G134" s="261"/>
      <c r="H134" s="172"/>
      <c r="I134" s="172"/>
      <c r="J134" s="172"/>
      <c r="K134" s="285" t="str">
        <f t="shared" si="10"/>
        <v>ERROR</v>
      </c>
      <c r="L134" s="136" t="str">
        <f>CalcANN!AK182</f>
        <v>-</v>
      </c>
      <c r="M134" s="133" t="str">
        <f>CalcANN!AL182</f>
        <v>-</v>
      </c>
      <c r="N134" s="197" t="str">
        <f>CalcANN!AM182</f>
        <v>-</v>
      </c>
      <c r="O134" s="274" t="str">
        <f t="shared" si="11"/>
        <v>-</v>
      </c>
      <c r="P134" s="275" t="str">
        <f t="shared" si="12"/>
        <v>-</v>
      </c>
      <c r="Q134" s="276" t="str">
        <f t="shared" si="13"/>
        <v>-</v>
      </c>
      <c r="R134" s="277" t="str">
        <f t="shared" si="14"/>
        <v>-</v>
      </c>
      <c r="S134" s="278" t="str">
        <f t="shared" si="15"/>
        <v>-</v>
      </c>
      <c r="T134" s="279" t="str">
        <f t="shared" si="16"/>
        <v>-</v>
      </c>
    </row>
    <row r="135" spans="1:20" ht="15">
      <c r="A135" s="23">
        <f t="shared" si="18"/>
        <v>113</v>
      </c>
      <c r="B135" s="193"/>
      <c r="C135" s="192"/>
      <c r="D135" s="170"/>
      <c r="E135" s="171"/>
      <c r="F135" s="261"/>
      <c r="G135" s="261"/>
      <c r="H135" s="172"/>
      <c r="I135" s="172"/>
      <c r="J135" s="172"/>
      <c r="K135" s="285" t="str">
        <f t="shared" si="10"/>
        <v>ERROR</v>
      </c>
      <c r="L135" s="136" t="str">
        <f>CalcANN!AK183</f>
        <v>-</v>
      </c>
      <c r="M135" s="133" t="str">
        <f>CalcANN!AL183</f>
        <v>-</v>
      </c>
      <c r="N135" s="197" t="str">
        <f>CalcANN!AM183</f>
        <v>-</v>
      </c>
      <c r="O135" s="274" t="str">
        <f t="shared" si="11"/>
        <v>-</v>
      </c>
      <c r="P135" s="275" t="str">
        <f t="shared" si="12"/>
        <v>-</v>
      </c>
      <c r="Q135" s="276" t="str">
        <f t="shared" si="13"/>
        <v>-</v>
      </c>
      <c r="R135" s="277" t="str">
        <f t="shared" si="14"/>
        <v>-</v>
      </c>
      <c r="S135" s="278" t="str">
        <f t="shared" si="15"/>
        <v>-</v>
      </c>
      <c r="T135" s="279" t="str">
        <f t="shared" si="16"/>
        <v>-</v>
      </c>
    </row>
    <row r="136" spans="1:20" ht="15">
      <c r="A136" s="23">
        <f t="shared" si="18"/>
        <v>114</v>
      </c>
      <c r="B136" s="193"/>
      <c r="C136" s="192"/>
      <c r="D136" s="170"/>
      <c r="E136" s="171"/>
      <c r="F136" s="261"/>
      <c r="G136" s="261"/>
      <c r="H136" s="172"/>
      <c r="I136" s="172"/>
      <c r="J136" s="172"/>
      <c r="K136" s="285" t="str">
        <f t="shared" si="10"/>
        <v>ERROR</v>
      </c>
      <c r="L136" s="136" t="str">
        <f>CalcANN!AK184</f>
        <v>-</v>
      </c>
      <c r="M136" s="133" t="str">
        <f>CalcANN!AL184</f>
        <v>-</v>
      </c>
      <c r="N136" s="197" t="str">
        <f>CalcANN!AM184</f>
        <v>-</v>
      </c>
      <c r="O136" s="274" t="str">
        <f t="shared" si="11"/>
        <v>-</v>
      </c>
      <c r="P136" s="275" t="str">
        <f t="shared" si="12"/>
        <v>-</v>
      </c>
      <c r="Q136" s="276" t="str">
        <f t="shared" si="13"/>
        <v>-</v>
      </c>
      <c r="R136" s="277" t="str">
        <f t="shared" si="14"/>
        <v>-</v>
      </c>
      <c r="S136" s="278" t="str">
        <f t="shared" si="15"/>
        <v>-</v>
      </c>
      <c r="T136" s="279" t="str">
        <f t="shared" si="16"/>
        <v>-</v>
      </c>
    </row>
    <row r="137" spans="1:20" ht="15">
      <c r="A137" s="23">
        <f t="shared" si="18"/>
        <v>115</v>
      </c>
      <c r="B137" s="193"/>
      <c r="C137" s="192"/>
      <c r="D137" s="170"/>
      <c r="E137" s="171"/>
      <c r="F137" s="261"/>
      <c r="G137" s="261"/>
      <c r="H137" s="172"/>
      <c r="I137" s="172"/>
      <c r="J137" s="172"/>
      <c r="K137" s="285" t="str">
        <f t="shared" si="10"/>
        <v>ERROR</v>
      </c>
      <c r="L137" s="136" t="str">
        <f>CalcANN!AK185</f>
        <v>-</v>
      </c>
      <c r="M137" s="133" t="str">
        <f>CalcANN!AL185</f>
        <v>-</v>
      </c>
      <c r="N137" s="197" t="str">
        <f>CalcANN!AM185</f>
        <v>-</v>
      </c>
      <c r="O137" s="274" t="str">
        <f t="shared" si="11"/>
        <v>-</v>
      </c>
      <c r="P137" s="275" t="str">
        <f t="shared" si="12"/>
        <v>-</v>
      </c>
      <c r="Q137" s="276" t="str">
        <f t="shared" si="13"/>
        <v>-</v>
      </c>
      <c r="R137" s="277" t="str">
        <f t="shared" si="14"/>
        <v>-</v>
      </c>
      <c r="S137" s="278" t="str">
        <f t="shared" si="15"/>
        <v>-</v>
      </c>
      <c r="T137" s="279" t="str">
        <f t="shared" si="16"/>
        <v>-</v>
      </c>
    </row>
    <row r="138" spans="1:20" ht="15">
      <c r="A138" s="23">
        <f t="shared" si="18"/>
        <v>116</v>
      </c>
      <c r="B138" s="193"/>
      <c r="C138" s="192"/>
      <c r="D138" s="170"/>
      <c r="E138" s="171"/>
      <c r="F138" s="261"/>
      <c r="G138" s="261"/>
      <c r="H138" s="172"/>
      <c r="I138" s="172"/>
      <c r="J138" s="172"/>
      <c r="K138" s="285" t="str">
        <f t="shared" si="10"/>
        <v>ERROR</v>
      </c>
      <c r="L138" s="136" t="str">
        <f>CalcANN!AK186</f>
        <v>-</v>
      </c>
      <c r="M138" s="133" t="str">
        <f>CalcANN!AL186</f>
        <v>-</v>
      </c>
      <c r="N138" s="197" t="str">
        <f>CalcANN!AM186</f>
        <v>-</v>
      </c>
      <c r="O138" s="274" t="str">
        <f t="shared" si="11"/>
        <v>-</v>
      </c>
      <c r="P138" s="275" t="str">
        <f t="shared" si="12"/>
        <v>-</v>
      </c>
      <c r="Q138" s="276" t="str">
        <f t="shared" si="13"/>
        <v>-</v>
      </c>
      <c r="R138" s="277" t="str">
        <f t="shared" si="14"/>
        <v>-</v>
      </c>
      <c r="S138" s="278" t="str">
        <f t="shared" si="15"/>
        <v>-</v>
      </c>
      <c r="T138" s="279" t="str">
        <f t="shared" si="16"/>
        <v>-</v>
      </c>
    </row>
    <row r="139" spans="1:20" ht="15">
      <c r="A139" s="23">
        <f t="shared" si="18"/>
        <v>117</v>
      </c>
      <c r="B139" s="193"/>
      <c r="C139" s="192"/>
      <c r="D139" s="170"/>
      <c r="E139" s="171"/>
      <c r="F139" s="261"/>
      <c r="G139" s="261"/>
      <c r="H139" s="172"/>
      <c r="I139" s="172"/>
      <c r="J139" s="172"/>
      <c r="K139" s="285" t="str">
        <f t="shared" si="10"/>
        <v>ERROR</v>
      </c>
      <c r="L139" s="136" t="str">
        <f>CalcANN!AK187</f>
        <v>-</v>
      </c>
      <c r="M139" s="133" t="str">
        <f>CalcANN!AL187</f>
        <v>-</v>
      </c>
      <c r="N139" s="197" t="str">
        <f>CalcANN!AM187</f>
        <v>-</v>
      </c>
      <c r="O139" s="274" t="str">
        <f t="shared" si="11"/>
        <v>-</v>
      </c>
      <c r="P139" s="275" t="str">
        <f t="shared" si="12"/>
        <v>-</v>
      </c>
      <c r="Q139" s="276" t="str">
        <f t="shared" si="13"/>
        <v>-</v>
      </c>
      <c r="R139" s="277" t="str">
        <f t="shared" si="14"/>
        <v>-</v>
      </c>
      <c r="S139" s="278" t="str">
        <f t="shared" si="15"/>
        <v>-</v>
      </c>
      <c r="T139" s="279" t="str">
        <f t="shared" si="16"/>
        <v>-</v>
      </c>
    </row>
    <row r="140" spans="1:20" ht="15">
      <c r="A140" s="23">
        <f t="shared" si="18"/>
        <v>118</v>
      </c>
      <c r="B140" s="193"/>
      <c r="C140" s="192"/>
      <c r="D140" s="170"/>
      <c r="E140" s="171"/>
      <c r="F140" s="261"/>
      <c r="G140" s="261"/>
      <c r="H140" s="172"/>
      <c r="I140" s="172"/>
      <c r="J140" s="172"/>
      <c r="K140" s="285" t="str">
        <f t="shared" si="10"/>
        <v>ERROR</v>
      </c>
      <c r="L140" s="136" t="str">
        <f>CalcANN!AK188</f>
        <v>-</v>
      </c>
      <c r="M140" s="133" t="str">
        <f>CalcANN!AL188</f>
        <v>-</v>
      </c>
      <c r="N140" s="197" t="str">
        <f>CalcANN!AM188</f>
        <v>-</v>
      </c>
      <c r="O140" s="274" t="str">
        <f t="shared" si="11"/>
        <v>-</v>
      </c>
      <c r="P140" s="275" t="str">
        <f t="shared" si="12"/>
        <v>-</v>
      </c>
      <c r="Q140" s="276" t="str">
        <f t="shared" si="13"/>
        <v>-</v>
      </c>
      <c r="R140" s="277" t="str">
        <f t="shared" si="14"/>
        <v>-</v>
      </c>
      <c r="S140" s="278" t="str">
        <f t="shared" si="15"/>
        <v>-</v>
      </c>
      <c r="T140" s="279" t="str">
        <f t="shared" si="16"/>
        <v>-</v>
      </c>
    </row>
    <row r="141" spans="1:20" ht="15">
      <c r="A141" s="23">
        <f t="shared" si="18"/>
        <v>119</v>
      </c>
      <c r="B141" s="193"/>
      <c r="C141" s="192"/>
      <c r="D141" s="170"/>
      <c r="E141" s="171"/>
      <c r="F141" s="261"/>
      <c r="G141" s="261"/>
      <c r="H141" s="172"/>
      <c r="I141" s="172"/>
      <c r="J141" s="172"/>
      <c r="K141" s="285" t="str">
        <f t="shared" si="10"/>
        <v>ERROR</v>
      </c>
      <c r="L141" s="136" t="str">
        <f>CalcANN!AK189</f>
        <v>-</v>
      </c>
      <c r="M141" s="133" t="str">
        <f>CalcANN!AL189</f>
        <v>-</v>
      </c>
      <c r="N141" s="197" t="str">
        <f>CalcANN!AM189</f>
        <v>-</v>
      </c>
      <c r="O141" s="274" t="str">
        <f t="shared" si="11"/>
        <v>-</v>
      </c>
      <c r="P141" s="275" t="str">
        <f t="shared" si="12"/>
        <v>-</v>
      </c>
      <c r="Q141" s="276" t="str">
        <f t="shared" si="13"/>
        <v>-</v>
      </c>
      <c r="R141" s="277" t="str">
        <f t="shared" si="14"/>
        <v>-</v>
      </c>
      <c r="S141" s="278" t="str">
        <f t="shared" si="15"/>
        <v>-</v>
      </c>
      <c r="T141" s="279" t="str">
        <f t="shared" si="16"/>
        <v>-</v>
      </c>
    </row>
    <row r="142" spans="1:20" ht="15">
      <c r="A142" s="23">
        <f t="shared" si="18"/>
        <v>120</v>
      </c>
      <c r="B142" s="193"/>
      <c r="C142" s="192"/>
      <c r="D142" s="170"/>
      <c r="E142" s="171"/>
      <c r="F142" s="261"/>
      <c r="G142" s="261"/>
      <c r="H142" s="172"/>
      <c r="I142" s="172"/>
      <c r="J142" s="172"/>
      <c r="K142" s="285" t="str">
        <f t="shared" si="10"/>
        <v>ERROR</v>
      </c>
      <c r="L142" s="136" t="str">
        <f>CalcANN!AK190</f>
        <v>-</v>
      </c>
      <c r="M142" s="133" t="str">
        <f>CalcANN!AL190</f>
        <v>-</v>
      </c>
      <c r="N142" s="197" t="str">
        <f>CalcANN!AM190</f>
        <v>-</v>
      </c>
      <c r="O142" s="274" t="str">
        <f t="shared" si="11"/>
        <v>-</v>
      </c>
      <c r="P142" s="275" t="str">
        <f t="shared" si="12"/>
        <v>-</v>
      </c>
      <c r="Q142" s="276" t="str">
        <f t="shared" si="13"/>
        <v>-</v>
      </c>
      <c r="R142" s="277" t="str">
        <f t="shared" si="14"/>
        <v>-</v>
      </c>
      <c r="S142" s="278" t="str">
        <f t="shared" si="15"/>
        <v>-</v>
      </c>
      <c r="T142" s="279" t="str">
        <f t="shared" si="16"/>
        <v>-</v>
      </c>
    </row>
    <row r="143" spans="1:20" ht="15">
      <c r="A143" s="23">
        <f t="shared" si="18"/>
        <v>121</v>
      </c>
      <c r="B143" s="193"/>
      <c r="C143" s="192"/>
      <c r="D143" s="170"/>
      <c r="E143" s="171"/>
      <c r="F143" s="261"/>
      <c r="G143" s="261"/>
      <c r="H143" s="172"/>
      <c r="I143" s="172"/>
      <c r="J143" s="172"/>
      <c r="K143" s="285" t="str">
        <f t="shared" si="10"/>
        <v>ERROR</v>
      </c>
      <c r="L143" s="136" t="str">
        <f>CalcANN!AK191</f>
        <v>-</v>
      </c>
      <c r="M143" s="133" t="str">
        <f>CalcANN!AL191</f>
        <v>-</v>
      </c>
      <c r="N143" s="197" t="str">
        <f>CalcANN!AM191</f>
        <v>-</v>
      </c>
      <c r="O143" s="274" t="str">
        <f t="shared" si="11"/>
        <v>-</v>
      </c>
      <c r="P143" s="275" t="str">
        <f t="shared" si="12"/>
        <v>-</v>
      </c>
      <c r="Q143" s="276" t="str">
        <f t="shared" si="13"/>
        <v>-</v>
      </c>
      <c r="R143" s="277" t="str">
        <f t="shared" si="14"/>
        <v>-</v>
      </c>
      <c r="S143" s="278" t="str">
        <f t="shared" si="15"/>
        <v>-</v>
      </c>
      <c r="T143" s="279" t="str">
        <f t="shared" si="16"/>
        <v>-</v>
      </c>
    </row>
    <row r="144" spans="1:20" ht="15">
      <c r="A144" s="23">
        <f t="shared" si="18"/>
        <v>122</v>
      </c>
      <c r="B144" s="193"/>
      <c r="C144" s="192"/>
      <c r="D144" s="170"/>
      <c r="E144" s="171"/>
      <c r="F144" s="261"/>
      <c r="G144" s="261"/>
      <c r="H144" s="172"/>
      <c r="I144" s="172"/>
      <c r="J144" s="172"/>
      <c r="K144" s="285" t="str">
        <f t="shared" si="10"/>
        <v>ERROR</v>
      </c>
      <c r="L144" s="136" t="str">
        <f>CalcANN!AK192</f>
        <v>-</v>
      </c>
      <c r="M144" s="133" t="str">
        <f>CalcANN!AL192</f>
        <v>-</v>
      </c>
      <c r="N144" s="197" t="str">
        <f>CalcANN!AM192</f>
        <v>-</v>
      </c>
      <c r="O144" s="274" t="str">
        <f t="shared" si="11"/>
        <v>-</v>
      </c>
      <c r="P144" s="275" t="str">
        <f t="shared" si="12"/>
        <v>-</v>
      </c>
      <c r="Q144" s="276" t="str">
        <f t="shared" si="13"/>
        <v>-</v>
      </c>
      <c r="R144" s="277" t="str">
        <f t="shared" si="14"/>
        <v>-</v>
      </c>
      <c r="S144" s="278" t="str">
        <f t="shared" si="15"/>
        <v>-</v>
      </c>
      <c r="T144" s="279" t="str">
        <f t="shared" si="16"/>
        <v>-</v>
      </c>
    </row>
    <row r="145" spans="1:20" ht="15">
      <c r="A145" s="23">
        <f t="shared" si="18"/>
        <v>123</v>
      </c>
      <c r="B145" s="193"/>
      <c r="C145" s="192"/>
      <c r="D145" s="170"/>
      <c r="E145" s="171"/>
      <c r="F145" s="261"/>
      <c r="G145" s="261"/>
      <c r="H145" s="172"/>
      <c r="I145" s="172"/>
      <c r="J145" s="172"/>
      <c r="K145" s="285" t="str">
        <f t="shared" si="10"/>
        <v>ERROR</v>
      </c>
      <c r="L145" s="136" t="str">
        <f>CalcANN!AK193</f>
        <v>-</v>
      </c>
      <c r="M145" s="133" t="str">
        <f>CalcANN!AL193</f>
        <v>-</v>
      </c>
      <c r="N145" s="197" t="str">
        <f>CalcANN!AM193</f>
        <v>-</v>
      </c>
      <c r="O145" s="274" t="str">
        <f t="shared" si="11"/>
        <v>-</v>
      </c>
      <c r="P145" s="275" t="str">
        <f t="shared" si="12"/>
        <v>-</v>
      </c>
      <c r="Q145" s="276" t="str">
        <f t="shared" si="13"/>
        <v>-</v>
      </c>
      <c r="R145" s="277" t="str">
        <f t="shared" si="14"/>
        <v>-</v>
      </c>
      <c r="S145" s="278" t="str">
        <f t="shared" si="15"/>
        <v>-</v>
      </c>
      <c r="T145" s="279" t="str">
        <f t="shared" si="16"/>
        <v>-</v>
      </c>
    </row>
    <row r="146" spans="1:20" ht="15">
      <c r="A146" s="23">
        <f t="shared" si="18"/>
        <v>124</v>
      </c>
      <c r="B146" s="193"/>
      <c r="C146" s="192"/>
      <c r="D146" s="170"/>
      <c r="E146" s="171"/>
      <c r="F146" s="261"/>
      <c r="G146" s="261"/>
      <c r="H146" s="172"/>
      <c r="I146" s="172"/>
      <c r="J146" s="172"/>
      <c r="K146" s="285" t="str">
        <f t="shared" si="10"/>
        <v>ERROR</v>
      </c>
      <c r="L146" s="136" t="str">
        <f>CalcANN!AK194</f>
        <v>-</v>
      </c>
      <c r="M146" s="133" t="str">
        <f>CalcANN!AL194</f>
        <v>-</v>
      </c>
      <c r="N146" s="197" t="str">
        <f>CalcANN!AM194</f>
        <v>-</v>
      </c>
      <c r="O146" s="274" t="str">
        <f t="shared" si="11"/>
        <v>-</v>
      </c>
      <c r="P146" s="275" t="str">
        <f t="shared" si="12"/>
        <v>-</v>
      </c>
      <c r="Q146" s="276" t="str">
        <f t="shared" si="13"/>
        <v>-</v>
      </c>
      <c r="R146" s="277" t="str">
        <f t="shared" si="14"/>
        <v>-</v>
      </c>
      <c r="S146" s="278" t="str">
        <f t="shared" si="15"/>
        <v>-</v>
      </c>
      <c r="T146" s="279" t="str">
        <f t="shared" si="16"/>
        <v>-</v>
      </c>
    </row>
    <row r="147" spans="1:20" ht="15">
      <c r="A147" s="23">
        <f t="shared" si="18"/>
        <v>125</v>
      </c>
      <c r="B147" s="193"/>
      <c r="C147" s="192"/>
      <c r="D147" s="170"/>
      <c r="E147" s="171"/>
      <c r="F147" s="261"/>
      <c r="G147" s="261"/>
      <c r="H147" s="172"/>
      <c r="I147" s="172"/>
      <c r="J147" s="172"/>
      <c r="K147" s="285" t="str">
        <f t="shared" si="10"/>
        <v>ERROR</v>
      </c>
      <c r="L147" s="136" t="str">
        <f>CalcANN!AK195</f>
        <v>-</v>
      </c>
      <c r="M147" s="133" t="str">
        <f>CalcANN!AL195</f>
        <v>-</v>
      </c>
      <c r="N147" s="197" t="str">
        <f>CalcANN!AM195</f>
        <v>-</v>
      </c>
      <c r="O147" s="274" t="str">
        <f t="shared" si="11"/>
        <v>-</v>
      </c>
      <c r="P147" s="275" t="str">
        <f t="shared" si="12"/>
        <v>-</v>
      </c>
      <c r="Q147" s="276" t="str">
        <f t="shared" si="13"/>
        <v>-</v>
      </c>
      <c r="R147" s="277" t="str">
        <f t="shared" si="14"/>
        <v>-</v>
      </c>
      <c r="S147" s="278" t="str">
        <f t="shared" si="15"/>
        <v>-</v>
      </c>
      <c r="T147" s="279" t="str">
        <f t="shared" si="16"/>
        <v>-</v>
      </c>
    </row>
    <row r="148" spans="1:20" ht="15">
      <c r="A148" s="23">
        <f t="shared" si="18"/>
        <v>126</v>
      </c>
      <c r="B148" s="193"/>
      <c r="C148" s="192"/>
      <c r="D148" s="170"/>
      <c r="E148" s="171"/>
      <c r="F148" s="261"/>
      <c r="G148" s="261"/>
      <c r="H148" s="172"/>
      <c r="I148" s="172"/>
      <c r="J148" s="172"/>
      <c r="K148" s="285" t="str">
        <f t="shared" si="10"/>
        <v>ERROR</v>
      </c>
      <c r="L148" s="136" t="str">
        <f>CalcANN!AK196</f>
        <v>-</v>
      </c>
      <c r="M148" s="133" t="str">
        <f>CalcANN!AL196</f>
        <v>-</v>
      </c>
      <c r="N148" s="197" t="str">
        <f>CalcANN!AM196</f>
        <v>-</v>
      </c>
      <c r="O148" s="274" t="str">
        <f t="shared" si="11"/>
        <v>-</v>
      </c>
      <c r="P148" s="275" t="str">
        <f t="shared" si="12"/>
        <v>-</v>
      </c>
      <c r="Q148" s="276" t="str">
        <f t="shared" si="13"/>
        <v>-</v>
      </c>
      <c r="R148" s="277" t="str">
        <f t="shared" si="14"/>
        <v>-</v>
      </c>
      <c r="S148" s="278" t="str">
        <f t="shared" si="15"/>
        <v>-</v>
      </c>
      <c r="T148" s="279" t="str">
        <f t="shared" si="16"/>
        <v>-</v>
      </c>
    </row>
    <row r="149" spans="1:20" ht="15">
      <c r="A149" s="23">
        <f t="shared" si="18"/>
        <v>127</v>
      </c>
      <c r="B149" s="193"/>
      <c r="C149" s="192"/>
      <c r="D149" s="170"/>
      <c r="E149" s="171"/>
      <c r="F149" s="261"/>
      <c r="G149" s="261"/>
      <c r="H149" s="172"/>
      <c r="I149" s="172"/>
      <c r="J149" s="172"/>
      <c r="K149" s="285" t="str">
        <f t="shared" si="10"/>
        <v>ERROR</v>
      </c>
      <c r="L149" s="136" t="str">
        <f>CalcANN!AK197</f>
        <v>-</v>
      </c>
      <c r="M149" s="133" t="str">
        <f>CalcANN!AL197</f>
        <v>-</v>
      </c>
      <c r="N149" s="197" t="str">
        <f>CalcANN!AM197</f>
        <v>-</v>
      </c>
      <c r="O149" s="274" t="str">
        <f t="shared" si="11"/>
        <v>-</v>
      </c>
      <c r="P149" s="275" t="str">
        <f t="shared" si="12"/>
        <v>-</v>
      </c>
      <c r="Q149" s="276" t="str">
        <f t="shared" si="13"/>
        <v>-</v>
      </c>
      <c r="R149" s="277" t="str">
        <f t="shared" si="14"/>
        <v>-</v>
      </c>
      <c r="S149" s="278" t="str">
        <f t="shared" si="15"/>
        <v>-</v>
      </c>
      <c r="T149" s="279" t="str">
        <f t="shared" si="16"/>
        <v>-</v>
      </c>
    </row>
    <row r="150" spans="1:20" ht="15">
      <c r="A150" s="23">
        <f t="shared" si="18"/>
        <v>128</v>
      </c>
      <c r="B150" s="193"/>
      <c r="C150" s="192"/>
      <c r="D150" s="170"/>
      <c r="E150" s="171"/>
      <c r="F150" s="261"/>
      <c r="G150" s="261"/>
      <c r="H150" s="172"/>
      <c r="I150" s="172"/>
      <c r="J150" s="172"/>
      <c r="K150" s="285" t="str">
        <f t="shared" si="10"/>
        <v>ERROR</v>
      </c>
      <c r="L150" s="136" t="str">
        <f>CalcANN!AK198</f>
        <v>-</v>
      </c>
      <c r="M150" s="133" t="str">
        <f>CalcANN!AL198</f>
        <v>-</v>
      </c>
      <c r="N150" s="197" t="str">
        <f>CalcANN!AM198</f>
        <v>-</v>
      </c>
      <c r="O150" s="274" t="str">
        <f t="shared" si="11"/>
        <v>-</v>
      </c>
      <c r="P150" s="275" t="str">
        <f t="shared" si="12"/>
        <v>-</v>
      </c>
      <c r="Q150" s="276" t="str">
        <f t="shared" si="13"/>
        <v>-</v>
      </c>
      <c r="R150" s="277" t="str">
        <f t="shared" si="14"/>
        <v>-</v>
      </c>
      <c r="S150" s="278" t="str">
        <f t="shared" si="15"/>
        <v>-</v>
      </c>
      <c r="T150" s="279" t="str">
        <f t="shared" si="16"/>
        <v>-</v>
      </c>
    </row>
    <row r="151" spans="1:20" ht="15">
      <c r="A151" s="23">
        <f t="shared" si="18"/>
        <v>129</v>
      </c>
      <c r="B151" s="193"/>
      <c r="C151" s="192"/>
      <c r="D151" s="170"/>
      <c r="E151" s="171"/>
      <c r="F151" s="261"/>
      <c r="G151" s="261"/>
      <c r="H151" s="172"/>
      <c r="I151" s="172"/>
      <c r="J151" s="172"/>
      <c r="K151" s="285" t="str">
        <f t="shared" si="10"/>
        <v>ERROR</v>
      </c>
      <c r="L151" s="136" t="str">
        <f>CalcANN!AK199</f>
        <v>-</v>
      </c>
      <c r="M151" s="133" t="str">
        <f>CalcANN!AL199</f>
        <v>-</v>
      </c>
      <c r="N151" s="197" t="str">
        <f>CalcANN!AM199</f>
        <v>-</v>
      </c>
      <c r="O151" s="274" t="str">
        <f t="shared" si="11"/>
        <v>-</v>
      </c>
      <c r="P151" s="275" t="str">
        <f t="shared" si="12"/>
        <v>-</v>
      </c>
      <c r="Q151" s="276" t="str">
        <f t="shared" si="13"/>
        <v>-</v>
      </c>
      <c r="R151" s="277" t="str">
        <f t="shared" si="14"/>
        <v>-</v>
      </c>
      <c r="S151" s="278" t="str">
        <f t="shared" si="15"/>
        <v>-</v>
      </c>
      <c r="T151" s="279" t="str">
        <f t="shared" si="16"/>
        <v>-</v>
      </c>
    </row>
    <row r="152" spans="1:20" ht="15">
      <c r="A152" s="23">
        <f t="shared" si="18"/>
        <v>130</v>
      </c>
      <c r="B152" s="193"/>
      <c r="C152" s="192"/>
      <c r="D152" s="170"/>
      <c r="E152" s="171"/>
      <c r="F152" s="261"/>
      <c r="G152" s="261"/>
      <c r="H152" s="172"/>
      <c r="I152" s="172"/>
      <c r="J152" s="172"/>
      <c r="K152" s="285" t="str">
        <f t="shared" ref="K152:K215" si="19">IF(OR(C152&lt;=0, D152&lt;-273,E152&lt;0,F152&lt;0,F152&gt;24,G152&lt;0,G152&gt;90,SUM(H152:J152)&lt;&gt;1), "ERROR","")</f>
        <v>ERROR</v>
      </c>
      <c r="L152" s="136" t="str">
        <f>CalcANN!AK200</f>
        <v>-</v>
      </c>
      <c r="M152" s="133" t="str">
        <f>CalcANN!AL200</f>
        <v>-</v>
      </c>
      <c r="N152" s="197" t="str">
        <f>CalcANN!AM200</f>
        <v>-</v>
      </c>
      <c r="O152" s="274" t="str">
        <f t="shared" ref="O152:O215" si="20">IF(ISNUMBER(L152),1000*L152/20.1,"-")</f>
        <v>-</v>
      </c>
      <c r="P152" s="275" t="str">
        <f t="shared" ref="P152:P215" si="21">IF(ISNUMBER(M152),1000*M152/20.1,"-")</f>
        <v>-</v>
      </c>
      <c r="Q152" s="276" t="str">
        <f t="shared" ref="Q152:Q215" si="22">IF(ISNUMBER(N152),1000*N152/20.1,"-")</f>
        <v>-</v>
      </c>
      <c r="R152" s="277" t="str">
        <f t="shared" ref="R152:R215" si="23">IF(ISNUMBER(L152),1000*L152/468/24,"-")</f>
        <v>-</v>
      </c>
      <c r="S152" s="278" t="str">
        <f t="shared" ref="S152:S215" si="24">IF(ISNUMBER(M152),1000*M152/468/24,"-")</f>
        <v>-</v>
      </c>
      <c r="T152" s="279" t="str">
        <f t="shared" ref="T152:T215" si="25">IF(ISNUMBER(N152),1000*N152/468/24,"-")</f>
        <v>-</v>
      </c>
    </row>
    <row r="153" spans="1:20" ht="15">
      <c r="A153" s="23">
        <f t="shared" si="18"/>
        <v>131</v>
      </c>
      <c r="B153" s="193"/>
      <c r="C153" s="192"/>
      <c r="D153" s="170"/>
      <c r="E153" s="171"/>
      <c r="F153" s="261"/>
      <c r="G153" s="261"/>
      <c r="H153" s="172"/>
      <c r="I153" s="172"/>
      <c r="J153" s="172"/>
      <c r="K153" s="285" t="str">
        <f t="shared" si="19"/>
        <v>ERROR</v>
      </c>
      <c r="L153" s="136" t="str">
        <f>CalcANN!AK201</f>
        <v>-</v>
      </c>
      <c r="M153" s="133" t="str">
        <f>CalcANN!AL201</f>
        <v>-</v>
      </c>
      <c r="N153" s="197" t="str">
        <f>CalcANN!AM201</f>
        <v>-</v>
      </c>
      <c r="O153" s="274" t="str">
        <f t="shared" si="20"/>
        <v>-</v>
      </c>
      <c r="P153" s="275" t="str">
        <f t="shared" si="21"/>
        <v>-</v>
      </c>
      <c r="Q153" s="276" t="str">
        <f t="shared" si="22"/>
        <v>-</v>
      </c>
      <c r="R153" s="277" t="str">
        <f t="shared" si="23"/>
        <v>-</v>
      </c>
      <c r="S153" s="278" t="str">
        <f t="shared" si="24"/>
        <v>-</v>
      </c>
      <c r="T153" s="279" t="str">
        <f t="shared" si="25"/>
        <v>-</v>
      </c>
    </row>
    <row r="154" spans="1:20" ht="15">
      <c r="A154" s="23">
        <f t="shared" si="18"/>
        <v>132</v>
      </c>
      <c r="B154" s="193"/>
      <c r="C154" s="192"/>
      <c r="D154" s="170"/>
      <c r="E154" s="171"/>
      <c r="F154" s="261"/>
      <c r="G154" s="261"/>
      <c r="H154" s="172"/>
      <c r="I154" s="172"/>
      <c r="J154" s="172"/>
      <c r="K154" s="285" t="str">
        <f t="shared" si="19"/>
        <v>ERROR</v>
      </c>
      <c r="L154" s="136" t="str">
        <f>CalcANN!AK202</f>
        <v>-</v>
      </c>
      <c r="M154" s="133" t="str">
        <f>CalcANN!AL202</f>
        <v>-</v>
      </c>
      <c r="N154" s="197" t="str">
        <f>CalcANN!AM202</f>
        <v>-</v>
      </c>
      <c r="O154" s="274" t="str">
        <f t="shared" si="20"/>
        <v>-</v>
      </c>
      <c r="P154" s="275" t="str">
        <f t="shared" si="21"/>
        <v>-</v>
      </c>
      <c r="Q154" s="276" t="str">
        <f t="shared" si="22"/>
        <v>-</v>
      </c>
      <c r="R154" s="277" t="str">
        <f t="shared" si="23"/>
        <v>-</v>
      </c>
      <c r="S154" s="278" t="str">
        <f t="shared" si="24"/>
        <v>-</v>
      </c>
      <c r="T154" s="279" t="str">
        <f t="shared" si="25"/>
        <v>-</v>
      </c>
    </row>
    <row r="155" spans="1:20" ht="15">
      <c r="A155" s="23">
        <f t="shared" si="18"/>
        <v>133</v>
      </c>
      <c r="B155" s="193"/>
      <c r="C155" s="192"/>
      <c r="D155" s="170"/>
      <c r="E155" s="171"/>
      <c r="F155" s="261"/>
      <c r="G155" s="261"/>
      <c r="H155" s="172"/>
      <c r="I155" s="172"/>
      <c r="J155" s="172"/>
      <c r="K155" s="285" t="str">
        <f t="shared" si="19"/>
        <v>ERROR</v>
      </c>
      <c r="L155" s="136" t="str">
        <f>CalcANN!AK203</f>
        <v>-</v>
      </c>
      <c r="M155" s="133" t="str">
        <f>CalcANN!AL203</f>
        <v>-</v>
      </c>
      <c r="N155" s="197" t="str">
        <f>CalcANN!AM203</f>
        <v>-</v>
      </c>
      <c r="O155" s="274" t="str">
        <f t="shared" si="20"/>
        <v>-</v>
      </c>
      <c r="P155" s="275" t="str">
        <f t="shared" si="21"/>
        <v>-</v>
      </c>
      <c r="Q155" s="276" t="str">
        <f t="shared" si="22"/>
        <v>-</v>
      </c>
      <c r="R155" s="277" t="str">
        <f t="shared" si="23"/>
        <v>-</v>
      </c>
      <c r="S155" s="278" t="str">
        <f t="shared" si="24"/>
        <v>-</v>
      </c>
      <c r="T155" s="279" t="str">
        <f t="shared" si="25"/>
        <v>-</v>
      </c>
    </row>
    <row r="156" spans="1:20" ht="15">
      <c r="A156" s="23">
        <f t="shared" si="18"/>
        <v>134</v>
      </c>
      <c r="B156" s="193"/>
      <c r="C156" s="192"/>
      <c r="D156" s="170"/>
      <c r="E156" s="171"/>
      <c r="F156" s="261"/>
      <c r="G156" s="261"/>
      <c r="H156" s="172"/>
      <c r="I156" s="172"/>
      <c r="J156" s="172"/>
      <c r="K156" s="285" t="str">
        <f t="shared" si="19"/>
        <v>ERROR</v>
      </c>
      <c r="L156" s="136" t="str">
        <f>CalcANN!AK204</f>
        <v>-</v>
      </c>
      <c r="M156" s="133" t="str">
        <f>CalcANN!AL204</f>
        <v>-</v>
      </c>
      <c r="N156" s="197" t="str">
        <f>CalcANN!AM204</f>
        <v>-</v>
      </c>
      <c r="O156" s="274" t="str">
        <f t="shared" si="20"/>
        <v>-</v>
      </c>
      <c r="P156" s="275" t="str">
        <f t="shared" si="21"/>
        <v>-</v>
      </c>
      <c r="Q156" s="276" t="str">
        <f t="shared" si="22"/>
        <v>-</v>
      </c>
      <c r="R156" s="277" t="str">
        <f t="shared" si="23"/>
        <v>-</v>
      </c>
      <c r="S156" s="278" t="str">
        <f t="shared" si="24"/>
        <v>-</v>
      </c>
      <c r="T156" s="279" t="str">
        <f t="shared" si="25"/>
        <v>-</v>
      </c>
    </row>
    <row r="157" spans="1:20" ht="15">
      <c r="A157" s="23">
        <f t="shared" si="18"/>
        <v>135</v>
      </c>
      <c r="B157" s="193"/>
      <c r="C157" s="192"/>
      <c r="D157" s="170"/>
      <c r="E157" s="171"/>
      <c r="F157" s="261"/>
      <c r="G157" s="261"/>
      <c r="H157" s="172"/>
      <c r="I157" s="172"/>
      <c r="J157" s="172"/>
      <c r="K157" s="285" t="str">
        <f t="shared" si="19"/>
        <v>ERROR</v>
      </c>
      <c r="L157" s="136" t="str">
        <f>CalcANN!AK205</f>
        <v>-</v>
      </c>
      <c r="M157" s="133" t="str">
        <f>CalcANN!AL205</f>
        <v>-</v>
      </c>
      <c r="N157" s="197" t="str">
        <f>CalcANN!AM205</f>
        <v>-</v>
      </c>
      <c r="O157" s="274" t="str">
        <f t="shared" si="20"/>
        <v>-</v>
      </c>
      <c r="P157" s="275" t="str">
        <f t="shared" si="21"/>
        <v>-</v>
      </c>
      <c r="Q157" s="276" t="str">
        <f t="shared" si="22"/>
        <v>-</v>
      </c>
      <c r="R157" s="277" t="str">
        <f t="shared" si="23"/>
        <v>-</v>
      </c>
      <c r="S157" s="278" t="str">
        <f t="shared" si="24"/>
        <v>-</v>
      </c>
      <c r="T157" s="279" t="str">
        <f t="shared" si="25"/>
        <v>-</v>
      </c>
    </row>
    <row r="158" spans="1:20" ht="15">
      <c r="A158" s="23">
        <f t="shared" si="18"/>
        <v>136</v>
      </c>
      <c r="B158" s="193"/>
      <c r="C158" s="192"/>
      <c r="D158" s="170"/>
      <c r="E158" s="171"/>
      <c r="F158" s="261"/>
      <c r="G158" s="261"/>
      <c r="H158" s="172"/>
      <c r="I158" s="172"/>
      <c r="J158" s="172"/>
      <c r="K158" s="285" t="str">
        <f t="shared" si="19"/>
        <v>ERROR</v>
      </c>
      <c r="L158" s="136" t="str">
        <f>CalcANN!AK206</f>
        <v>-</v>
      </c>
      <c r="M158" s="133" t="str">
        <f>CalcANN!AL206</f>
        <v>-</v>
      </c>
      <c r="N158" s="197" t="str">
        <f>CalcANN!AM206</f>
        <v>-</v>
      </c>
      <c r="O158" s="274" t="str">
        <f t="shared" si="20"/>
        <v>-</v>
      </c>
      <c r="P158" s="275" t="str">
        <f t="shared" si="21"/>
        <v>-</v>
      </c>
      <c r="Q158" s="276" t="str">
        <f t="shared" si="22"/>
        <v>-</v>
      </c>
      <c r="R158" s="277" t="str">
        <f t="shared" si="23"/>
        <v>-</v>
      </c>
      <c r="S158" s="278" t="str">
        <f t="shared" si="24"/>
        <v>-</v>
      </c>
      <c r="T158" s="279" t="str">
        <f t="shared" si="25"/>
        <v>-</v>
      </c>
    </row>
    <row r="159" spans="1:20" ht="15">
      <c r="A159" s="23">
        <f t="shared" si="18"/>
        <v>137</v>
      </c>
      <c r="B159" s="193"/>
      <c r="C159" s="192"/>
      <c r="D159" s="170"/>
      <c r="E159" s="171"/>
      <c r="F159" s="261"/>
      <c r="G159" s="261"/>
      <c r="H159" s="172"/>
      <c r="I159" s="172"/>
      <c r="J159" s="172"/>
      <c r="K159" s="285" t="str">
        <f t="shared" si="19"/>
        <v>ERROR</v>
      </c>
      <c r="L159" s="136" t="str">
        <f>CalcANN!AK207</f>
        <v>-</v>
      </c>
      <c r="M159" s="133" t="str">
        <f>CalcANN!AL207</f>
        <v>-</v>
      </c>
      <c r="N159" s="197" t="str">
        <f>CalcANN!AM207</f>
        <v>-</v>
      </c>
      <c r="O159" s="274" t="str">
        <f t="shared" si="20"/>
        <v>-</v>
      </c>
      <c r="P159" s="275" t="str">
        <f t="shared" si="21"/>
        <v>-</v>
      </c>
      <c r="Q159" s="276" t="str">
        <f t="shared" si="22"/>
        <v>-</v>
      </c>
      <c r="R159" s="277" t="str">
        <f t="shared" si="23"/>
        <v>-</v>
      </c>
      <c r="S159" s="278" t="str">
        <f t="shared" si="24"/>
        <v>-</v>
      </c>
      <c r="T159" s="279" t="str">
        <f t="shared" si="25"/>
        <v>-</v>
      </c>
    </row>
    <row r="160" spans="1:20" ht="15">
      <c r="A160" s="23">
        <f t="shared" si="18"/>
        <v>138</v>
      </c>
      <c r="B160" s="193"/>
      <c r="C160" s="192"/>
      <c r="D160" s="170"/>
      <c r="E160" s="171"/>
      <c r="F160" s="261"/>
      <c r="G160" s="261"/>
      <c r="H160" s="172"/>
      <c r="I160" s="172"/>
      <c r="J160" s="172"/>
      <c r="K160" s="285" t="str">
        <f t="shared" si="19"/>
        <v>ERROR</v>
      </c>
      <c r="L160" s="136" t="str">
        <f>CalcANN!AK208</f>
        <v>-</v>
      </c>
      <c r="M160" s="133" t="str">
        <f>CalcANN!AL208</f>
        <v>-</v>
      </c>
      <c r="N160" s="197" t="str">
        <f>CalcANN!AM208</f>
        <v>-</v>
      </c>
      <c r="O160" s="274" t="str">
        <f t="shared" si="20"/>
        <v>-</v>
      </c>
      <c r="P160" s="275" t="str">
        <f t="shared" si="21"/>
        <v>-</v>
      </c>
      <c r="Q160" s="276" t="str">
        <f t="shared" si="22"/>
        <v>-</v>
      </c>
      <c r="R160" s="277" t="str">
        <f t="shared" si="23"/>
        <v>-</v>
      </c>
      <c r="S160" s="278" t="str">
        <f t="shared" si="24"/>
        <v>-</v>
      </c>
      <c r="T160" s="279" t="str">
        <f t="shared" si="25"/>
        <v>-</v>
      </c>
    </row>
    <row r="161" spans="1:20" ht="15">
      <c r="A161" s="23">
        <f t="shared" si="18"/>
        <v>139</v>
      </c>
      <c r="B161" s="193"/>
      <c r="C161" s="192"/>
      <c r="D161" s="170"/>
      <c r="E161" s="171"/>
      <c r="F161" s="261"/>
      <c r="G161" s="261"/>
      <c r="H161" s="172"/>
      <c r="I161" s="172"/>
      <c r="J161" s="172"/>
      <c r="K161" s="285" t="str">
        <f t="shared" si="19"/>
        <v>ERROR</v>
      </c>
      <c r="L161" s="136" t="str">
        <f>CalcANN!AK209</f>
        <v>-</v>
      </c>
      <c r="M161" s="133" t="str">
        <f>CalcANN!AL209</f>
        <v>-</v>
      </c>
      <c r="N161" s="197" t="str">
        <f>CalcANN!AM209</f>
        <v>-</v>
      </c>
      <c r="O161" s="274" t="str">
        <f t="shared" si="20"/>
        <v>-</v>
      </c>
      <c r="P161" s="275" t="str">
        <f t="shared" si="21"/>
        <v>-</v>
      </c>
      <c r="Q161" s="276" t="str">
        <f t="shared" si="22"/>
        <v>-</v>
      </c>
      <c r="R161" s="277" t="str">
        <f t="shared" si="23"/>
        <v>-</v>
      </c>
      <c r="S161" s="278" t="str">
        <f t="shared" si="24"/>
        <v>-</v>
      </c>
      <c r="T161" s="279" t="str">
        <f t="shared" si="25"/>
        <v>-</v>
      </c>
    </row>
    <row r="162" spans="1:20" ht="15">
      <c r="A162" s="23">
        <f t="shared" si="18"/>
        <v>140</v>
      </c>
      <c r="B162" s="193"/>
      <c r="C162" s="192"/>
      <c r="D162" s="170"/>
      <c r="E162" s="171"/>
      <c r="F162" s="261"/>
      <c r="G162" s="261"/>
      <c r="H162" s="172"/>
      <c r="I162" s="172"/>
      <c r="J162" s="172"/>
      <c r="K162" s="285" t="str">
        <f t="shared" si="19"/>
        <v>ERROR</v>
      </c>
      <c r="L162" s="136" t="str">
        <f>CalcANN!AK210</f>
        <v>-</v>
      </c>
      <c r="M162" s="133" t="str">
        <f>CalcANN!AL210</f>
        <v>-</v>
      </c>
      <c r="N162" s="197" t="str">
        <f>CalcANN!AM210</f>
        <v>-</v>
      </c>
      <c r="O162" s="274" t="str">
        <f t="shared" si="20"/>
        <v>-</v>
      </c>
      <c r="P162" s="275" t="str">
        <f t="shared" si="21"/>
        <v>-</v>
      </c>
      <c r="Q162" s="276" t="str">
        <f t="shared" si="22"/>
        <v>-</v>
      </c>
      <c r="R162" s="277" t="str">
        <f t="shared" si="23"/>
        <v>-</v>
      </c>
      <c r="S162" s="278" t="str">
        <f t="shared" si="24"/>
        <v>-</v>
      </c>
      <c r="T162" s="279" t="str">
        <f t="shared" si="25"/>
        <v>-</v>
      </c>
    </row>
    <row r="163" spans="1:20" ht="15">
      <c r="A163" s="23">
        <f t="shared" si="18"/>
        <v>141</v>
      </c>
      <c r="B163" s="193"/>
      <c r="C163" s="192"/>
      <c r="D163" s="170"/>
      <c r="E163" s="171"/>
      <c r="F163" s="261"/>
      <c r="G163" s="261"/>
      <c r="H163" s="172"/>
      <c r="I163" s="172"/>
      <c r="J163" s="172"/>
      <c r="K163" s="285" t="str">
        <f t="shared" si="19"/>
        <v>ERROR</v>
      </c>
      <c r="L163" s="136" t="str">
        <f>CalcANN!AK211</f>
        <v>-</v>
      </c>
      <c r="M163" s="133" t="str">
        <f>CalcANN!AL211</f>
        <v>-</v>
      </c>
      <c r="N163" s="197" t="str">
        <f>CalcANN!AM211</f>
        <v>-</v>
      </c>
      <c r="O163" s="274" t="str">
        <f t="shared" si="20"/>
        <v>-</v>
      </c>
      <c r="P163" s="275" t="str">
        <f t="shared" si="21"/>
        <v>-</v>
      </c>
      <c r="Q163" s="276" t="str">
        <f t="shared" si="22"/>
        <v>-</v>
      </c>
      <c r="R163" s="277" t="str">
        <f t="shared" si="23"/>
        <v>-</v>
      </c>
      <c r="S163" s="278" t="str">
        <f t="shared" si="24"/>
        <v>-</v>
      </c>
      <c r="T163" s="279" t="str">
        <f t="shared" si="25"/>
        <v>-</v>
      </c>
    </row>
    <row r="164" spans="1:20" ht="15">
      <c r="A164" s="23">
        <f t="shared" si="18"/>
        <v>142</v>
      </c>
      <c r="B164" s="193"/>
      <c r="C164" s="192"/>
      <c r="D164" s="170"/>
      <c r="E164" s="171"/>
      <c r="F164" s="261"/>
      <c r="G164" s="261"/>
      <c r="H164" s="172"/>
      <c r="I164" s="172"/>
      <c r="J164" s="172"/>
      <c r="K164" s="285" t="str">
        <f t="shared" si="19"/>
        <v>ERROR</v>
      </c>
      <c r="L164" s="136" t="str">
        <f>CalcANN!AK212</f>
        <v>-</v>
      </c>
      <c r="M164" s="133" t="str">
        <f>CalcANN!AL212</f>
        <v>-</v>
      </c>
      <c r="N164" s="197" t="str">
        <f>CalcANN!AM212</f>
        <v>-</v>
      </c>
      <c r="O164" s="274" t="str">
        <f t="shared" si="20"/>
        <v>-</v>
      </c>
      <c r="P164" s="275" t="str">
        <f t="shared" si="21"/>
        <v>-</v>
      </c>
      <c r="Q164" s="276" t="str">
        <f t="shared" si="22"/>
        <v>-</v>
      </c>
      <c r="R164" s="277" t="str">
        <f t="shared" si="23"/>
        <v>-</v>
      </c>
      <c r="S164" s="278" t="str">
        <f t="shared" si="24"/>
        <v>-</v>
      </c>
      <c r="T164" s="279" t="str">
        <f t="shared" si="25"/>
        <v>-</v>
      </c>
    </row>
    <row r="165" spans="1:20" ht="15">
      <c r="A165" s="23">
        <f t="shared" si="18"/>
        <v>143</v>
      </c>
      <c r="B165" s="193"/>
      <c r="C165" s="192"/>
      <c r="D165" s="170"/>
      <c r="E165" s="171"/>
      <c r="F165" s="261"/>
      <c r="G165" s="261"/>
      <c r="H165" s="172"/>
      <c r="I165" s="172"/>
      <c r="J165" s="172"/>
      <c r="K165" s="285" t="str">
        <f t="shared" si="19"/>
        <v>ERROR</v>
      </c>
      <c r="L165" s="136" t="str">
        <f>CalcANN!AK213</f>
        <v>-</v>
      </c>
      <c r="M165" s="133" t="str">
        <f>CalcANN!AL213</f>
        <v>-</v>
      </c>
      <c r="N165" s="197" t="str">
        <f>CalcANN!AM213</f>
        <v>-</v>
      </c>
      <c r="O165" s="274" t="str">
        <f t="shared" si="20"/>
        <v>-</v>
      </c>
      <c r="P165" s="275" t="str">
        <f t="shared" si="21"/>
        <v>-</v>
      </c>
      <c r="Q165" s="276" t="str">
        <f t="shared" si="22"/>
        <v>-</v>
      </c>
      <c r="R165" s="277" t="str">
        <f t="shared" si="23"/>
        <v>-</v>
      </c>
      <c r="S165" s="278" t="str">
        <f t="shared" si="24"/>
        <v>-</v>
      </c>
      <c r="T165" s="279" t="str">
        <f t="shared" si="25"/>
        <v>-</v>
      </c>
    </row>
    <row r="166" spans="1:20" ht="15">
      <c r="A166" s="23">
        <f t="shared" si="18"/>
        <v>144</v>
      </c>
      <c r="B166" s="193"/>
      <c r="C166" s="192"/>
      <c r="D166" s="170"/>
      <c r="E166" s="171"/>
      <c r="F166" s="261"/>
      <c r="G166" s="261"/>
      <c r="H166" s="172"/>
      <c r="I166" s="172"/>
      <c r="J166" s="172"/>
      <c r="K166" s="285" t="str">
        <f t="shared" si="19"/>
        <v>ERROR</v>
      </c>
      <c r="L166" s="136" t="str">
        <f>CalcANN!AK214</f>
        <v>-</v>
      </c>
      <c r="M166" s="133" t="str">
        <f>CalcANN!AL214</f>
        <v>-</v>
      </c>
      <c r="N166" s="197" t="str">
        <f>CalcANN!AM214</f>
        <v>-</v>
      </c>
      <c r="O166" s="274" t="str">
        <f t="shared" si="20"/>
        <v>-</v>
      </c>
      <c r="P166" s="275" t="str">
        <f t="shared" si="21"/>
        <v>-</v>
      </c>
      <c r="Q166" s="276" t="str">
        <f t="shared" si="22"/>
        <v>-</v>
      </c>
      <c r="R166" s="277" t="str">
        <f t="shared" si="23"/>
        <v>-</v>
      </c>
      <c r="S166" s="278" t="str">
        <f t="shared" si="24"/>
        <v>-</v>
      </c>
      <c r="T166" s="279" t="str">
        <f t="shared" si="25"/>
        <v>-</v>
      </c>
    </row>
    <row r="167" spans="1:20" ht="15">
      <c r="A167" s="23">
        <f t="shared" si="18"/>
        <v>145</v>
      </c>
      <c r="B167" s="193"/>
      <c r="C167" s="192"/>
      <c r="D167" s="170"/>
      <c r="E167" s="171"/>
      <c r="F167" s="261"/>
      <c r="G167" s="261"/>
      <c r="H167" s="172"/>
      <c r="I167" s="172"/>
      <c r="J167" s="172"/>
      <c r="K167" s="285" t="str">
        <f t="shared" si="19"/>
        <v>ERROR</v>
      </c>
      <c r="L167" s="136" t="str">
        <f>CalcANN!AK215</f>
        <v>-</v>
      </c>
      <c r="M167" s="133" t="str">
        <f>CalcANN!AL215</f>
        <v>-</v>
      </c>
      <c r="N167" s="197" t="str">
        <f>CalcANN!AM215</f>
        <v>-</v>
      </c>
      <c r="O167" s="274" t="str">
        <f t="shared" si="20"/>
        <v>-</v>
      </c>
      <c r="P167" s="275" t="str">
        <f t="shared" si="21"/>
        <v>-</v>
      </c>
      <c r="Q167" s="276" t="str">
        <f t="shared" si="22"/>
        <v>-</v>
      </c>
      <c r="R167" s="277" t="str">
        <f t="shared" si="23"/>
        <v>-</v>
      </c>
      <c r="S167" s="278" t="str">
        <f t="shared" si="24"/>
        <v>-</v>
      </c>
      <c r="T167" s="279" t="str">
        <f t="shared" si="25"/>
        <v>-</v>
      </c>
    </row>
    <row r="168" spans="1:20" ht="15">
      <c r="A168" s="23">
        <f t="shared" si="18"/>
        <v>146</v>
      </c>
      <c r="B168" s="193"/>
      <c r="C168" s="192"/>
      <c r="D168" s="170"/>
      <c r="E168" s="171"/>
      <c r="F168" s="261"/>
      <c r="G168" s="261"/>
      <c r="H168" s="172"/>
      <c r="I168" s="172"/>
      <c r="J168" s="172"/>
      <c r="K168" s="285" t="str">
        <f t="shared" si="19"/>
        <v>ERROR</v>
      </c>
      <c r="L168" s="136" t="str">
        <f>CalcANN!AK216</f>
        <v>-</v>
      </c>
      <c r="M168" s="133" t="str">
        <f>CalcANN!AL216</f>
        <v>-</v>
      </c>
      <c r="N168" s="197" t="str">
        <f>CalcANN!AM216</f>
        <v>-</v>
      </c>
      <c r="O168" s="274" t="str">
        <f t="shared" si="20"/>
        <v>-</v>
      </c>
      <c r="P168" s="275" t="str">
        <f t="shared" si="21"/>
        <v>-</v>
      </c>
      <c r="Q168" s="276" t="str">
        <f t="shared" si="22"/>
        <v>-</v>
      </c>
      <c r="R168" s="277" t="str">
        <f t="shared" si="23"/>
        <v>-</v>
      </c>
      <c r="S168" s="278" t="str">
        <f t="shared" si="24"/>
        <v>-</v>
      </c>
      <c r="T168" s="279" t="str">
        <f t="shared" si="25"/>
        <v>-</v>
      </c>
    </row>
    <row r="169" spans="1:20" ht="15">
      <c r="A169" s="23">
        <f t="shared" si="18"/>
        <v>147</v>
      </c>
      <c r="B169" s="193"/>
      <c r="C169" s="192"/>
      <c r="D169" s="170"/>
      <c r="E169" s="171"/>
      <c r="F169" s="261"/>
      <c r="G169" s="261"/>
      <c r="H169" s="172"/>
      <c r="I169" s="172"/>
      <c r="J169" s="172"/>
      <c r="K169" s="285" t="str">
        <f t="shared" si="19"/>
        <v>ERROR</v>
      </c>
      <c r="L169" s="136" t="str">
        <f>CalcANN!AK217</f>
        <v>-</v>
      </c>
      <c r="M169" s="133" t="str">
        <f>CalcANN!AL217</f>
        <v>-</v>
      </c>
      <c r="N169" s="197" t="str">
        <f>CalcANN!AM217</f>
        <v>-</v>
      </c>
      <c r="O169" s="274" t="str">
        <f t="shared" si="20"/>
        <v>-</v>
      </c>
      <c r="P169" s="275" t="str">
        <f t="shared" si="21"/>
        <v>-</v>
      </c>
      <c r="Q169" s="276" t="str">
        <f t="shared" si="22"/>
        <v>-</v>
      </c>
      <c r="R169" s="277" t="str">
        <f t="shared" si="23"/>
        <v>-</v>
      </c>
      <c r="S169" s="278" t="str">
        <f t="shared" si="24"/>
        <v>-</v>
      </c>
      <c r="T169" s="279" t="str">
        <f t="shared" si="25"/>
        <v>-</v>
      </c>
    </row>
    <row r="170" spans="1:20" ht="15">
      <c r="A170" s="23">
        <f t="shared" si="18"/>
        <v>148</v>
      </c>
      <c r="B170" s="193"/>
      <c r="C170" s="192"/>
      <c r="D170" s="170"/>
      <c r="E170" s="171"/>
      <c r="F170" s="261"/>
      <c r="G170" s="261"/>
      <c r="H170" s="172"/>
      <c r="I170" s="172"/>
      <c r="J170" s="172"/>
      <c r="K170" s="285" t="str">
        <f t="shared" si="19"/>
        <v>ERROR</v>
      </c>
      <c r="L170" s="136" t="str">
        <f>CalcANN!AK218</f>
        <v>-</v>
      </c>
      <c r="M170" s="133" t="str">
        <f>CalcANN!AL218</f>
        <v>-</v>
      </c>
      <c r="N170" s="197" t="str">
        <f>CalcANN!AM218</f>
        <v>-</v>
      </c>
      <c r="O170" s="274" t="str">
        <f t="shared" si="20"/>
        <v>-</v>
      </c>
      <c r="P170" s="275" t="str">
        <f t="shared" si="21"/>
        <v>-</v>
      </c>
      <c r="Q170" s="276" t="str">
        <f t="shared" si="22"/>
        <v>-</v>
      </c>
      <c r="R170" s="277" t="str">
        <f t="shared" si="23"/>
        <v>-</v>
      </c>
      <c r="S170" s="278" t="str">
        <f t="shared" si="24"/>
        <v>-</v>
      </c>
      <c r="T170" s="279" t="str">
        <f t="shared" si="25"/>
        <v>-</v>
      </c>
    </row>
    <row r="171" spans="1:20" ht="15">
      <c r="A171" s="23">
        <f t="shared" si="18"/>
        <v>149</v>
      </c>
      <c r="B171" s="193"/>
      <c r="C171" s="192"/>
      <c r="D171" s="170"/>
      <c r="E171" s="171"/>
      <c r="F171" s="261"/>
      <c r="G171" s="261"/>
      <c r="H171" s="172"/>
      <c r="I171" s="172"/>
      <c r="J171" s="172"/>
      <c r="K171" s="285" t="str">
        <f t="shared" si="19"/>
        <v>ERROR</v>
      </c>
      <c r="L171" s="136" t="str">
        <f>CalcANN!AK219</f>
        <v>-</v>
      </c>
      <c r="M171" s="133" t="str">
        <f>CalcANN!AL219</f>
        <v>-</v>
      </c>
      <c r="N171" s="197" t="str">
        <f>CalcANN!AM219</f>
        <v>-</v>
      </c>
      <c r="O171" s="274" t="str">
        <f t="shared" si="20"/>
        <v>-</v>
      </c>
      <c r="P171" s="275" t="str">
        <f t="shared" si="21"/>
        <v>-</v>
      </c>
      <c r="Q171" s="276" t="str">
        <f t="shared" si="22"/>
        <v>-</v>
      </c>
      <c r="R171" s="277" t="str">
        <f t="shared" si="23"/>
        <v>-</v>
      </c>
      <c r="S171" s="278" t="str">
        <f t="shared" si="24"/>
        <v>-</v>
      </c>
      <c r="T171" s="279" t="str">
        <f t="shared" si="25"/>
        <v>-</v>
      </c>
    </row>
    <row r="172" spans="1:20" ht="15">
      <c r="A172" s="23">
        <f t="shared" si="18"/>
        <v>150</v>
      </c>
      <c r="B172" s="193"/>
      <c r="C172" s="192"/>
      <c r="D172" s="170"/>
      <c r="E172" s="171"/>
      <c r="F172" s="261"/>
      <c r="G172" s="261"/>
      <c r="H172" s="172"/>
      <c r="I172" s="172"/>
      <c r="J172" s="172"/>
      <c r="K172" s="285" t="str">
        <f t="shared" si="19"/>
        <v>ERROR</v>
      </c>
      <c r="L172" s="136" t="str">
        <f>CalcANN!AK220</f>
        <v>-</v>
      </c>
      <c r="M172" s="133" t="str">
        <f>CalcANN!AL220</f>
        <v>-</v>
      </c>
      <c r="N172" s="197" t="str">
        <f>CalcANN!AM220</f>
        <v>-</v>
      </c>
      <c r="O172" s="274" t="str">
        <f t="shared" si="20"/>
        <v>-</v>
      </c>
      <c r="P172" s="275" t="str">
        <f t="shared" si="21"/>
        <v>-</v>
      </c>
      <c r="Q172" s="276" t="str">
        <f t="shared" si="22"/>
        <v>-</v>
      </c>
      <c r="R172" s="277" t="str">
        <f t="shared" si="23"/>
        <v>-</v>
      </c>
      <c r="S172" s="278" t="str">
        <f t="shared" si="24"/>
        <v>-</v>
      </c>
      <c r="T172" s="279" t="str">
        <f t="shared" si="25"/>
        <v>-</v>
      </c>
    </row>
    <row r="173" spans="1:20" ht="15">
      <c r="A173" s="23">
        <f t="shared" si="18"/>
        <v>151</v>
      </c>
      <c r="B173" s="193"/>
      <c r="C173" s="192"/>
      <c r="D173" s="170"/>
      <c r="E173" s="171"/>
      <c r="F173" s="261"/>
      <c r="G173" s="261"/>
      <c r="H173" s="172"/>
      <c r="I173" s="172"/>
      <c r="J173" s="172"/>
      <c r="K173" s="285" t="str">
        <f t="shared" si="19"/>
        <v>ERROR</v>
      </c>
      <c r="L173" s="136" t="str">
        <f>CalcANN!AK221</f>
        <v>-</v>
      </c>
      <c r="M173" s="133" t="str">
        <f>CalcANN!AL221</f>
        <v>-</v>
      </c>
      <c r="N173" s="197" t="str">
        <f>CalcANN!AM221</f>
        <v>-</v>
      </c>
      <c r="O173" s="274" t="str">
        <f t="shared" si="20"/>
        <v>-</v>
      </c>
      <c r="P173" s="275" t="str">
        <f t="shared" si="21"/>
        <v>-</v>
      </c>
      <c r="Q173" s="276" t="str">
        <f t="shared" si="22"/>
        <v>-</v>
      </c>
      <c r="R173" s="277" t="str">
        <f t="shared" si="23"/>
        <v>-</v>
      </c>
      <c r="S173" s="278" t="str">
        <f t="shared" si="24"/>
        <v>-</v>
      </c>
      <c r="T173" s="279" t="str">
        <f t="shared" si="25"/>
        <v>-</v>
      </c>
    </row>
    <row r="174" spans="1:20" ht="15">
      <c r="A174" s="23">
        <f t="shared" si="18"/>
        <v>152</v>
      </c>
      <c r="B174" s="193"/>
      <c r="C174" s="192"/>
      <c r="D174" s="170"/>
      <c r="E174" s="171"/>
      <c r="F174" s="261"/>
      <c r="G174" s="261"/>
      <c r="H174" s="172"/>
      <c r="I174" s="172"/>
      <c r="J174" s="172"/>
      <c r="K174" s="285" t="str">
        <f t="shared" si="19"/>
        <v>ERROR</v>
      </c>
      <c r="L174" s="136" t="str">
        <f>CalcANN!AK222</f>
        <v>-</v>
      </c>
      <c r="M174" s="133" t="str">
        <f>CalcANN!AL222</f>
        <v>-</v>
      </c>
      <c r="N174" s="197" t="str">
        <f>CalcANN!AM222</f>
        <v>-</v>
      </c>
      <c r="O174" s="274" t="str">
        <f t="shared" si="20"/>
        <v>-</v>
      </c>
      <c r="P174" s="275" t="str">
        <f t="shared" si="21"/>
        <v>-</v>
      </c>
      <c r="Q174" s="276" t="str">
        <f t="shared" si="22"/>
        <v>-</v>
      </c>
      <c r="R174" s="277" t="str">
        <f t="shared" si="23"/>
        <v>-</v>
      </c>
      <c r="S174" s="278" t="str">
        <f t="shared" si="24"/>
        <v>-</v>
      </c>
      <c r="T174" s="279" t="str">
        <f t="shared" si="25"/>
        <v>-</v>
      </c>
    </row>
    <row r="175" spans="1:20" ht="15">
      <c r="A175" s="23">
        <f t="shared" si="18"/>
        <v>153</v>
      </c>
      <c r="B175" s="193"/>
      <c r="C175" s="192"/>
      <c r="D175" s="170"/>
      <c r="E175" s="171"/>
      <c r="F175" s="261"/>
      <c r="G175" s="261"/>
      <c r="H175" s="172"/>
      <c r="I175" s="172"/>
      <c r="J175" s="172"/>
      <c r="K175" s="285" t="str">
        <f t="shared" si="19"/>
        <v>ERROR</v>
      </c>
      <c r="L175" s="136" t="str">
        <f>CalcANN!AK223</f>
        <v>-</v>
      </c>
      <c r="M175" s="133" t="str">
        <f>CalcANN!AL223</f>
        <v>-</v>
      </c>
      <c r="N175" s="197" t="str">
        <f>CalcANN!AM223</f>
        <v>-</v>
      </c>
      <c r="O175" s="274" t="str">
        <f t="shared" si="20"/>
        <v>-</v>
      </c>
      <c r="P175" s="275" t="str">
        <f t="shared" si="21"/>
        <v>-</v>
      </c>
      <c r="Q175" s="276" t="str">
        <f t="shared" si="22"/>
        <v>-</v>
      </c>
      <c r="R175" s="277" t="str">
        <f t="shared" si="23"/>
        <v>-</v>
      </c>
      <c r="S175" s="278" t="str">
        <f t="shared" si="24"/>
        <v>-</v>
      </c>
      <c r="T175" s="279" t="str">
        <f t="shared" si="25"/>
        <v>-</v>
      </c>
    </row>
    <row r="176" spans="1:20" ht="15">
      <c r="A176" s="23">
        <f t="shared" si="18"/>
        <v>154</v>
      </c>
      <c r="B176" s="193"/>
      <c r="C176" s="192"/>
      <c r="D176" s="170"/>
      <c r="E176" s="171"/>
      <c r="F176" s="261"/>
      <c r="G176" s="261"/>
      <c r="H176" s="172"/>
      <c r="I176" s="172"/>
      <c r="J176" s="172"/>
      <c r="K176" s="285" t="str">
        <f t="shared" si="19"/>
        <v>ERROR</v>
      </c>
      <c r="L176" s="136" t="str">
        <f>CalcANN!AK224</f>
        <v>-</v>
      </c>
      <c r="M176" s="133" t="str">
        <f>CalcANN!AL224</f>
        <v>-</v>
      </c>
      <c r="N176" s="197" t="str">
        <f>CalcANN!AM224</f>
        <v>-</v>
      </c>
      <c r="O176" s="274" t="str">
        <f t="shared" si="20"/>
        <v>-</v>
      </c>
      <c r="P176" s="275" t="str">
        <f t="shared" si="21"/>
        <v>-</v>
      </c>
      <c r="Q176" s="276" t="str">
        <f t="shared" si="22"/>
        <v>-</v>
      </c>
      <c r="R176" s="277" t="str">
        <f t="shared" si="23"/>
        <v>-</v>
      </c>
      <c r="S176" s="278" t="str">
        <f t="shared" si="24"/>
        <v>-</v>
      </c>
      <c r="T176" s="279" t="str">
        <f t="shared" si="25"/>
        <v>-</v>
      </c>
    </row>
    <row r="177" spans="1:20" ht="15">
      <c r="A177" s="23">
        <f t="shared" si="18"/>
        <v>155</v>
      </c>
      <c r="B177" s="193"/>
      <c r="C177" s="192"/>
      <c r="D177" s="170"/>
      <c r="E177" s="171"/>
      <c r="F177" s="261"/>
      <c r="G177" s="261"/>
      <c r="H177" s="172"/>
      <c r="I177" s="172"/>
      <c r="J177" s="172"/>
      <c r="K177" s="285" t="str">
        <f t="shared" si="19"/>
        <v>ERROR</v>
      </c>
      <c r="L177" s="136" t="str">
        <f>CalcANN!AK225</f>
        <v>-</v>
      </c>
      <c r="M177" s="133" t="str">
        <f>CalcANN!AL225</f>
        <v>-</v>
      </c>
      <c r="N177" s="197" t="str">
        <f>CalcANN!AM225</f>
        <v>-</v>
      </c>
      <c r="O177" s="274" t="str">
        <f t="shared" si="20"/>
        <v>-</v>
      </c>
      <c r="P177" s="275" t="str">
        <f t="shared" si="21"/>
        <v>-</v>
      </c>
      <c r="Q177" s="276" t="str">
        <f t="shared" si="22"/>
        <v>-</v>
      </c>
      <c r="R177" s="277" t="str">
        <f t="shared" si="23"/>
        <v>-</v>
      </c>
      <c r="S177" s="278" t="str">
        <f t="shared" si="24"/>
        <v>-</v>
      </c>
      <c r="T177" s="279" t="str">
        <f t="shared" si="25"/>
        <v>-</v>
      </c>
    </row>
    <row r="178" spans="1:20" ht="15">
      <c r="A178" s="23">
        <f t="shared" si="18"/>
        <v>156</v>
      </c>
      <c r="B178" s="193"/>
      <c r="C178" s="192"/>
      <c r="D178" s="170"/>
      <c r="E178" s="171"/>
      <c r="F178" s="261"/>
      <c r="G178" s="261"/>
      <c r="H178" s="172"/>
      <c r="I178" s="172"/>
      <c r="J178" s="172"/>
      <c r="K178" s="285" t="str">
        <f t="shared" si="19"/>
        <v>ERROR</v>
      </c>
      <c r="L178" s="136" t="str">
        <f>CalcANN!AK226</f>
        <v>-</v>
      </c>
      <c r="M178" s="133" t="str">
        <f>CalcANN!AL226</f>
        <v>-</v>
      </c>
      <c r="N178" s="197" t="str">
        <f>CalcANN!AM226</f>
        <v>-</v>
      </c>
      <c r="O178" s="274" t="str">
        <f t="shared" si="20"/>
        <v>-</v>
      </c>
      <c r="P178" s="275" t="str">
        <f t="shared" si="21"/>
        <v>-</v>
      </c>
      <c r="Q178" s="276" t="str">
        <f t="shared" si="22"/>
        <v>-</v>
      </c>
      <c r="R178" s="277" t="str">
        <f t="shared" si="23"/>
        <v>-</v>
      </c>
      <c r="S178" s="278" t="str">
        <f t="shared" si="24"/>
        <v>-</v>
      </c>
      <c r="T178" s="279" t="str">
        <f t="shared" si="25"/>
        <v>-</v>
      </c>
    </row>
    <row r="179" spans="1:20" ht="15">
      <c r="A179" s="23">
        <f t="shared" si="18"/>
        <v>157</v>
      </c>
      <c r="B179" s="193"/>
      <c r="C179" s="192"/>
      <c r="D179" s="170"/>
      <c r="E179" s="171"/>
      <c r="F179" s="261"/>
      <c r="G179" s="261"/>
      <c r="H179" s="172"/>
      <c r="I179" s="172"/>
      <c r="J179" s="172"/>
      <c r="K179" s="285" t="str">
        <f t="shared" si="19"/>
        <v>ERROR</v>
      </c>
      <c r="L179" s="136" t="str">
        <f>CalcANN!AK227</f>
        <v>-</v>
      </c>
      <c r="M179" s="133" t="str">
        <f>CalcANN!AL227</f>
        <v>-</v>
      </c>
      <c r="N179" s="197" t="str">
        <f>CalcANN!AM227</f>
        <v>-</v>
      </c>
      <c r="O179" s="274" t="str">
        <f t="shared" si="20"/>
        <v>-</v>
      </c>
      <c r="P179" s="275" t="str">
        <f t="shared" si="21"/>
        <v>-</v>
      </c>
      <c r="Q179" s="276" t="str">
        <f t="shared" si="22"/>
        <v>-</v>
      </c>
      <c r="R179" s="277" t="str">
        <f t="shared" si="23"/>
        <v>-</v>
      </c>
      <c r="S179" s="278" t="str">
        <f t="shared" si="24"/>
        <v>-</v>
      </c>
      <c r="T179" s="279" t="str">
        <f t="shared" si="25"/>
        <v>-</v>
      </c>
    </row>
    <row r="180" spans="1:20" ht="15">
      <c r="A180" s="23">
        <f t="shared" si="18"/>
        <v>158</v>
      </c>
      <c r="B180" s="193"/>
      <c r="C180" s="192"/>
      <c r="D180" s="170"/>
      <c r="E180" s="171"/>
      <c r="F180" s="261"/>
      <c r="G180" s="261"/>
      <c r="H180" s="172"/>
      <c r="I180" s="172"/>
      <c r="J180" s="172"/>
      <c r="K180" s="285" t="str">
        <f t="shared" si="19"/>
        <v>ERROR</v>
      </c>
      <c r="L180" s="136" t="str">
        <f>CalcANN!AK228</f>
        <v>-</v>
      </c>
      <c r="M180" s="133" t="str">
        <f>CalcANN!AL228</f>
        <v>-</v>
      </c>
      <c r="N180" s="197" t="str">
        <f>CalcANN!AM228</f>
        <v>-</v>
      </c>
      <c r="O180" s="274" t="str">
        <f t="shared" si="20"/>
        <v>-</v>
      </c>
      <c r="P180" s="275" t="str">
        <f t="shared" si="21"/>
        <v>-</v>
      </c>
      <c r="Q180" s="276" t="str">
        <f t="shared" si="22"/>
        <v>-</v>
      </c>
      <c r="R180" s="277" t="str">
        <f t="shared" si="23"/>
        <v>-</v>
      </c>
      <c r="S180" s="278" t="str">
        <f t="shared" si="24"/>
        <v>-</v>
      </c>
      <c r="T180" s="279" t="str">
        <f t="shared" si="25"/>
        <v>-</v>
      </c>
    </row>
    <row r="181" spans="1:20" ht="15">
      <c r="A181" s="23">
        <f t="shared" si="18"/>
        <v>159</v>
      </c>
      <c r="B181" s="193"/>
      <c r="C181" s="192"/>
      <c r="D181" s="170"/>
      <c r="E181" s="171"/>
      <c r="F181" s="261"/>
      <c r="G181" s="261"/>
      <c r="H181" s="172"/>
      <c r="I181" s="172"/>
      <c r="J181" s="172"/>
      <c r="K181" s="285" t="str">
        <f t="shared" si="19"/>
        <v>ERROR</v>
      </c>
      <c r="L181" s="136" t="str">
        <f>CalcANN!AK229</f>
        <v>-</v>
      </c>
      <c r="M181" s="133" t="str">
        <f>CalcANN!AL229</f>
        <v>-</v>
      </c>
      <c r="N181" s="197" t="str">
        <f>CalcANN!AM229</f>
        <v>-</v>
      </c>
      <c r="O181" s="274" t="str">
        <f t="shared" si="20"/>
        <v>-</v>
      </c>
      <c r="P181" s="275" t="str">
        <f t="shared" si="21"/>
        <v>-</v>
      </c>
      <c r="Q181" s="276" t="str">
        <f t="shared" si="22"/>
        <v>-</v>
      </c>
      <c r="R181" s="277" t="str">
        <f t="shared" si="23"/>
        <v>-</v>
      </c>
      <c r="S181" s="278" t="str">
        <f t="shared" si="24"/>
        <v>-</v>
      </c>
      <c r="T181" s="279" t="str">
        <f t="shared" si="25"/>
        <v>-</v>
      </c>
    </row>
    <row r="182" spans="1:20" ht="15">
      <c r="A182" s="23">
        <f t="shared" si="18"/>
        <v>160</v>
      </c>
      <c r="B182" s="193"/>
      <c r="C182" s="192"/>
      <c r="D182" s="170"/>
      <c r="E182" s="171"/>
      <c r="F182" s="261"/>
      <c r="G182" s="261"/>
      <c r="H182" s="172"/>
      <c r="I182" s="172"/>
      <c r="J182" s="172"/>
      <c r="K182" s="285" t="str">
        <f t="shared" si="19"/>
        <v>ERROR</v>
      </c>
      <c r="L182" s="136" t="str">
        <f>CalcANN!AK230</f>
        <v>-</v>
      </c>
      <c r="M182" s="133" t="str">
        <f>CalcANN!AL230</f>
        <v>-</v>
      </c>
      <c r="N182" s="197" t="str">
        <f>CalcANN!AM230</f>
        <v>-</v>
      </c>
      <c r="O182" s="274" t="str">
        <f t="shared" si="20"/>
        <v>-</v>
      </c>
      <c r="P182" s="275" t="str">
        <f t="shared" si="21"/>
        <v>-</v>
      </c>
      <c r="Q182" s="276" t="str">
        <f t="shared" si="22"/>
        <v>-</v>
      </c>
      <c r="R182" s="277" t="str">
        <f t="shared" si="23"/>
        <v>-</v>
      </c>
      <c r="S182" s="278" t="str">
        <f t="shared" si="24"/>
        <v>-</v>
      </c>
      <c r="T182" s="279" t="str">
        <f t="shared" si="25"/>
        <v>-</v>
      </c>
    </row>
    <row r="183" spans="1:20" ht="15">
      <c r="A183" s="23">
        <f t="shared" si="18"/>
        <v>161</v>
      </c>
      <c r="B183" s="193"/>
      <c r="C183" s="192"/>
      <c r="D183" s="170"/>
      <c r="E183" s="171"/>
      <c r="F183" s="261"/>
      <c r="G183" s="261"/>
      <c r="H183" s="172"/>
      <c r="I183" s="172"/>
      <c r="J183" s="172"/>
      <c r="K183" s="285" t="str">
        <f t="shared" si="19"/>
        <v>ERROR</v>
      </c>
      <c r="L183" s="136" t="str">
        <f>CalcANN!AK231</f>
        <v>-</v>
      </c>
      <c r="M183" s="133" t="str">
        <f>CalcANN!AL231</f>
        <v>-</v>
      </c>
      <c r="N183" s="197" t="str">
        <f>CalcANN!AM231</f>
        <v>-</v>
      </c>
      <c r="O183" s="274" t="str">
        <f t="shared" si="20"/>
        <v>-</v>
      </c>
      <c r="P183" s="275" t="str">
        <f t="shared" si="21"/>
        <v>-</v>
      </c>
      <c r="Q183" s="276" t="str">
        <f t="shared" si="22"/>
        <v>-</v>
      </c>
      <c r="R183" s="277" t="str">
        <f t="shared" si="23"/>
        <v>-</v>
      </c>
      <c r="S183" s="278" t="str">
        <f t="shared" si="24"/>
        <v>-</v>
      </c>
      <c r="T183" s="279" t="str">
        <f t="shared" si="25"/>
        <v>-</v>
      </c>
    </row>
    <row r="184" spans="1:20" ht="15">
      <c r="A184" s="23">
        <f t="shared" si="18"/>
        <v>162</v>
      </c>
      <c r="B184" s="193"/>
      <c r="C184" s="192"/>
      <c r="D184" s="170"/>
      <c r="E184" s="171"/>
      <c r="F184" s="261"/>
      <c r="G184" s="261"/>
      <c r="H184" s="172"/>
      <c r="I184" s="172"/>
      <c r="J184" s="172"/>
      <c r="K184" s="285" t="str">
        <f t="shared" si="19"/>
        <v>ERROR</v>
      </c>
      <c r="L184" s="136" t="str">
        <f>CalcANN!AK232</f>
        <v>-</v>
      </c>
      <c r="M184" s="133" t="str">
        <f>CalcANN!AL232</f>
        <v>-</v>
      </c>
      <c r="N184" s="197" t="str">
        <f>CalcANN!AM232</f>
        <v>-</v>
      </c>
      <c r="O184" s="274" t="str">
        <f t="shared" si="20"/>
        <v>-</v>
      </c>
      <c r="P184" s="275" t="str">
        <f t="shared" si="21"/>
        <v>-</v>
      </c>
      <c r="Q184" s="276" t="str">
        <f t="shared" si="22"/>
        <v>-</v>
      </c>
      <c r="R184" s="277" t="str">
        <f t="shared" si="23"/>
        <v>-</v>
      </c>
      <c r="S184" s="278" t="str">
        <f t="shared" si="24"/>
        <v>-</v>
      </c>
      <c r="T184" s="279" t="str">
        <f t="shared" si="25"/>
        <v>-</v>
      </c>
    </row>
    <row r="185" spans="1:20" ht="15">
      <c r="A185" s="23">
        <f t="shared" si="18"/>
        <v>163</v>
      </c>
      <c r="B185" s="193"/>
      <c r="C185" s="192"/>
      <c r="D185" s="170"/>
      <c r="E185" s="171"/>
      <c r="F185" s="261"/>
      <c r="G185" s="261"/>
      <c r="H185" s="172"/>
      <c r="I185" s="172"/>
      <c r="J185" s="172"/>
      <c r="K185" s="285" t="str">
        <f t="shared" si="19"/>
        <v>ERROR</v>
      </c>
      <c r="L185" s="136" t="str">
        <f>CalcANN!AK233</f>
        <v>-</v>
      </c>
      <c r="M185" s="133" t="str">
        <f>CalcANN!AL233</f>
        <v>-</v>
      </c>
      <c r="N185" s="197" t="str">
        <f>CalcANN!AM233</f>
        <v>-</v>
      </c>
      <c r="O185" s="274" t="str">
        <f t="shared" si="20"/>
        <v>-</v>
      </c>
      <c r="P185" s="275" t="str">
        <f t="shared" si="21"/>
        <v>-</v>
      </c>
      <c r="Q185" s="276" t="str">
        <f t="shared" si="22"/>
        <v>-</v>
      </c>
      <c r="R185" s="277" t="str">
        <f t="shared" si="23"/>
        <v>-</v>
      </c>
      <c r="S185" s="278" t="str">
        <f t="shared" si="24"/>
        <v>-</v>
      </c>
      <c r="T185" s="279" t="str">
        <f t="shared" si="25"/>
        <v>-</v>
      </c>
    </row>
    <row r="186" spans="1:20" ht="15">
      <c r="A186" s="23">
        <f t="shared" si="18"/>
        <v>164</v>
      </c>
      <c r="B186" s="193"/>
      <c r="C186" s="192"/>
      <c r="D186" s="170"/>
      <c r="E186" s="171"/>
      <c r="F186" s="261"/>
      <c r="G186" s="261"/>
      <c r="H186" s="172"/>
      <c r="I186" s="172"/>
      <c r="J186" s="172"/>
      <c r="K186" s="285" t="str">
        <f t="shared" si="19"/>
        <v>ERROR</v>
      </c>
      <c r="L186" s="136" t="str">
        <f>CalcANN!AK234</f>
        <v>-</v>
      </c>
      <c r="M186" s="133" t="str">
        <f>CalcANN!AL234</f>
        <v>-</v>
      </c>
      <c r="N186" s="197" t="str">
        <f>CalcANN!AM234</f>
        <v>-</v>
      </c>
      <c r="O186" s="274" t="str">
        <f t="shared" si="20"/>
        <v>-</v>
      </c>
      <c r="P186" s="275" t="str">
        <f t="shared" si="21"/>
        <v>-</v>
      </c>
      <c r="Q186" s="276" t="str">
        <f t="shared" si="22"/>
        <v>-</v>
      </c>
      <c r="R186" s="277" t="str">
        <f t="shared" si="23"/>
        <v>-</v>
      </c>
      <c r="S186" s="278" t="str">
        <f t="shared" si="24"/>
        <v>-</v>
      </c>
      <c r="T186" s="279" t="str">
        <f t="shared" si="25"/>
        <v>-</v>
      </c>
    </row>
    <row r="187" spans="1:20" ht="15">
      <c r="A187" s="23">
        <f t="shared" ref="A187:A222" si="26">A186+1</f>
        <v>165</v>
      </c>
      <c r="B187" s="193"/>
      <c r="C187" s="192"/>
      <c r="D187" s="170"/>
      <c r="E187" s="171"/>
      <c r="F187" s="261"/>
      <c r="G187" s="261"/>
      <c r="H187" s="172"/>
      <c r="I187" s="172"/>
      <c r="J187" s="172"/>
      <c r="K187" s="285" t="str">
        <f t="shared" si="19"/>
        <v>ERROR</v>
      </c>
      <c r="L187" s="136" t="str">
        <f>CalcANN!AK235</f>
        <v>-</v>
      </c>
      <c r="M187" s="133" t="str">
        <f>CalcANN!AL235</f>
        <v>-</v>
      </c>
      <c r="N187" s="197" t="str">
        <f>CalcANN!AM235</f>
        <v>-</v>
      </c>
      <c r="O187" s="274" t="str">
        <f t="shared" si="20"/>
        <v>-</v>
      </c>
      <c r="P187" s="275" t="str">
        <f t="shared" si="21"/>
        <v>-</v>
      </c>
      <c r="Q187" s="276" t="str">
        <f t="shared" si="22"/>
        <v>-</v>
      </c>
      <c r="R187" s="277" t="str">
        <f t="shared" si="23"/>
        <v>-</v>
      </c>
      <c r="S187" s="278" t="str">
        <f t="shared" si="24"/>
        <v>-</v>
      </c>
      <c r="T187" s="279" t="str">
        <f t="shared" si="25"/>
        <v>-</v>
      </c>
    </row>
    <row r="188" spans="1:20" ht="15">
      <c r="A188" s="23">
        <f t="shared" si="26"/>
        <v>166</v>
      </c>
      <c r="B188" s="193"/>
      <c r="C188" s="192"/>
      <c r="D188" s="170"/>
      <c r="E188" s="171"/>
      <c r="F188" s="261"/>
      <c r="G188" s="261"/>
      <c r="H188" s="172"/>
      <c r="I188" s="172"/>
      <c r="J188" s="172"/>
      <c r="K188" s="285" t="str">
        <f t="shared" si="19"/>
        <v>ERROR</v>
      </c>
      <c r="L188" s="136" t="str">
        <f>CalcANN!AK236</f>
        <v>-</v>
      </c>
      <c r="M188" s="133" t="str">
        <f>CalcANN!AL236</f>
        <v>-</v>
      </c>
      <c r="N188" s="197" t="str">
        <f>CalcANN!AM236</f>
        <v>-</v>
      </c>
      <c r="O188" s="274" t="str">
        <f t="shared" si="20"/>
        <v>-</v>
      </c>
      <c r="P188" s="275" t="str">
        <f t="shared" si="21"/>
        <v>-</v>
      </c>
      <c r="Q188" s="276" t="str">
        <f t="shared" si="22"/>
        <v>-</v>
      </c>
      <c r="R188" s="277" t="str">
        <f t="shared" si="23"/>
        <v>-</v>
      </c>
      <c r="S188" s="278" t="str">
        <f t="shared" si="24"/>
        <v>-</v>
      </c>
      <c r="T188" s="279" t="str">
        <f t="shared" si="25"/>
        <v>-</v>
      </c>
    </row>
    <row r="189" spans="1:20" ht="15">
      <c r="A189" s="23">
        <f t="shared" si="26"/>
        <v>167</v>
      </c>
      <c r="B189" s="193"/>
      <c r="C189" s="192"/>
      <c r="D189" s="170"/>
      <c r="E189" s="171"/>
      <c r="F189" s="261"/>
      <c r="G189" s="261"/>
      <c r="H189" s="172"/>
      <c r="I189" s="172"/>
      <c r="J189" s="172"/>
      <c r="K189" s="285" t="str">
        <f t="shared" si="19"/>
        <v>ERROR</v>
      </c>
      <c r="L189" s="136" t="str">
        <f>CalcANN!AK237</f>
        <v>-</v>
      </c>
      <c r="M189" s="133" t="str">
        <f>CalcANN!AL237</f>
        <v>-</v>
      </c>
      <c r="N189" s="197" t="str">
        <f>CalcANN!AM237</f>
        <v>-</v>
      </c>
      <c r="O189" s="274" t="str">
        <f t="shared" si="20"/>
        <v>-</v>
      </c>
      <c r="P189" s="275" t="str">
        <f t="shared" si="21"/>
        <v>-</v>
      </c>
      <c r="Q189" s="276" t="str">
        <f t="shared" si="22"/>
        <v>-</v>
      </c>
      <c r="R189" s="277" t="str">
        <f t="shared" si="23"/>
        <v>-</v>
      </c>
      <c r="S189" s="278" t="str">
        <f t="shared" si="24"/>
        <v>-</v>
      </c>
      <c r="T189" s="279" t="str">
        <f t="shared" si="25"/>
        <v>-</v>
      </c>
    </row>
    <row r="190" spans="1:20" ht="15">
      <c r="A190" s="23">
        <f t="shared" si="26"/>
        <v>168</v>
      </c>
      <c r="B190" s="193"/>
      <c r="C190" s="192"/>
      <c r="D190" s="170"/>
      <c r="E190" s="171"/>
      <c r="F190" s="261"/>
      <c r="G190" s="261"/>
      <c r="H190" s="172"/>
      <c r="I190" s="172"/>
      <c r="J190" s="172"/>
      <c r="K190" s="285" t="str">
        <f t="shared" si="19"/>
        <v>ERROR</v>
      </c>
      <c r="L190" s="136" t="str">
        <f>CalcANN!AK238</f>
        <v>-</v>
      </c>
      <c r="M190" s="133" t="str">
        <f>CalcANN!AL238</f>
        <v>-</v>
      </c>
      <c r="N190" s="197" t="str">
        <f>CalcANN!AM238</f>
        <v>-</v>
      </c>
      <c r="O190" s="274" t="str">
        <f t="shared" si="20"/>
        <v>-</v>
      </c>
      <c r="P190" s="275" t="str">
        <f t="shared" si="21"/>
        <v>-</v>
      </c>
      <c r="Q190" s="276" t="str">
        <f t="shared" si="22"/>
        <v>-</v>
      </c>
      <c r="R190" s="277" t="str">
        <f t="shared" si="23"/>
        <v>-</v>
      </c>
      <c r="S190" s="278" t="str">
        <f t="shared" si="24"/>
        <v>-</v>
      </c>
      <c r="T190" s="279" t="str">
        <f t="shared" si="25"/>
        <v>-</v>
      </c>
    </row>
    <row r="191" spans="1:20" ht="15">
      <c r="A191" s="23">
        <f t="shared" si="26"/>
        <v>169</v>
      </c>
      <c r="B191" s="193"/>
      <c r="C191" s="192"/>
      <c r="D191" s="170"/>
      <c r="E191" s="171"/>
      <c r="F191" s="261"/>
      <c r="G191" s="261"/>
      <c r="H191" s="172"/>
      <c r="I191" s="172"/>
      <c r="J191" s="172"/>
      <c r="K191" s="285" t="str">
        <f t="shared" si="19"/>
        <v>ERROR</v>
      </c>
      <c r="L191" s="136" t="str">
        <f>CalcANN!AK239</f>
        <v>-</v>
      </c>
      <c r="M191" s="133" t="str">
        <f>CalcANN!AL239</f>
        <v>-</v>
      </c>
      <c r="N191" s="197" t="str">
        <f>CalcANN!AM239</f>
        <v>-</v>
      </c>
      <c r="O191" s="274" t="str">
        <f t="shared" si="20"/>
        <v>-</v>
      </c>
      <c r="P191" s="275" t="str">
        <f t="shared" si="21"/>
        <v>-</v>
      </c>
      <c r="Q191" s="276" t="str">
        <f t="shared" si="22"/>
        <v>-</v>
      </c>
      <c r="R191" s="277" t="str">
        <f t="shared" si="23"/>
        <v>-</v>
      </c>
      <c r="S191" s="278" t="str">
        <f t="shared" si="24"/>
        <v>-</v>
      </c>
      <c r="T191" s="279" t="str">
        <f t="shared" si="25"/>
        <v>-</v>
      </c>
    </row>
    <row r="192" spans="1:20" ht="15">
      <c r="A192" s="23">
        <f t="shared" si="26"/>
        <v>170</v>
      </c>
      <c r="B192" s="193"/>
      <c r="C192" s="192"/>
      <c r="D192" s="170"/>
      <c r="E192" s="171"/>
      <c r="F192" s="261"/>
      <c r="G192" s="261"/>
      <c r="H192" s="172"/>
      <c r="I192" s="172"/>
      <c r="J192" s="172"/>
      <c r="K192" s="285" t="str">
        <f t="shared" si="19"/>
        <v>ERROR</v>
      </c>
      <c r="L192" s="136" t="str">
        <f>CalcANN!AK240</f>
        <v>-</v>
      </c>
      <c r="M192" s="133" t="str">
        <f>CalcANN!AL240</f>
        <v>-</v>
      </c>
      <c r="N192" s="197" t="str">
        <f>CalcANN!AM240</f>
        <v>-</v>
      </c>
      <c r="O192" s="274" t="str">
        <f t="shared" si="20"/>
        <v>-</v>
      </c>
      <c r="P192" s="275" t="str">
        <f t="shared" si="21"/>
        <v>-</v>
      </c>
      <c r="Q192" s="276" t="str">
        <f t="shared" si="22"/>
        <v>-</v>
      </c>
      <c r="R192" s="277" t="str">
        <f t="shared" si="23"/>
        <v>-</v>
      </c>
      <c r="S192" s="278" t="str">
        <f t="shared" si="24"/>
        <v>-</v>
      </c>
      <c r="T192" s="279" t="str">
        <f t="shared" si="25"/>
        <v>-</v>
      </c>
    </row>
    <row r="193" spans="1:20" ht="15">
      <c r="A193" s="23">
        <f t="shared" si="26"/>
        <v>171</v>
      </c>
      <c r="B193" s="193"/>
      <c r="C193" s="192"/>
      <c r="D193" s="170"/>
      <c r="E193" s="171"/>
      <c r="F193" s="261"/>
      <c r="G193" s="261"/>
      <c r="H193" s="172"/>
      <c r="I193" s="172"/>
      <c r="J193" s="172"/>
      <c r="K193" s="285" t="str">
        <f t="shared" si="19"/>
        <v>ERROR</v>
      </c>
      <c r="L193" s="136" t="str">
        <f>CalcANN!AK241</f>
        <v>-</v>
      </c>
      <c r="M193" s="133" t="str">
        <f>CalcANN!AL241</f>
        <v>-</v>
      </c>
      <c r="N193" s="197" t="str">
        <f>CalcANN!AM241</f>
        <v>-</v>
      </c>
      <c r="O193" s="274" t="str">
        <f t="shared" si="20"/>
        <v>-</v>
      </c>
      <c r="P193" s="275" t="str">
        <f t="shared" si="21"/>
        <v>-</v>
      </c>
      <c r="Q193" s="276" t="str">
        <f t="shared" si="22"/>
        <v>-</v>
      </c>
      <c r="R193" s="277" t="str">
        <f t="shared" si="23"/>
        <v>-</v>
      </c>
      <c r="S193" s="278" t="str">
        <f t="shared" si="24"/>
        <v>-</v>
      </c>
      <c r="T193" s="279" t="str">
        <f t="shared" si="25"/>
        <v>-</v>
      </c>
    </row>
    <row r="194" spans="1:20" ht="15">
      <c r="A194" s="23">
        <f t="shared" si="26"/>
        <v>172</v>
      </c>
      <c r="B194" s="193"/>
      <c r="C194" s="192"/>
      <c r="D194" s="170"/>
      <c r="E194" s="171"/>
      <c r="F194" s="261"/>
      <c r="G194" s="261"/>
      <c r="H194" s="172"/>
      <c r="I194" s="172"/>
      <c r="J194" s="172"/>
      <c r="K194" s="285" t="str">
        <f t="shared" si="19"/>
        <v>ERROR</v>
      </c>
      <c r="L194" s="136" t="str">
        <f>CalcANN!AK242</f>
        <v>-</v>
      </c>
      <c r="M194" s="133" t="str">
        <f>CalcANN!AL242</f>
        <v>-</v>
      </c>
      <c r="N194" s="197" t="str">
        <f>CalcANN!AM242</f>
        <v>-</v>
      </c>
      <c r="O194" s="274" t="str">
        <f t="shared" si="20"/>
        <v>-</v>
      </c>
      <c r="P194" s="275" t="str">
        <f t="shared" si="21"/>
        <v>-</v>
      </c>
      <c r="Q194" s="276" t="str">
        <f t="shared" si="22"/>
        <v>-</v>
      </c>
      <c r="R194" s="277" t="str">
        <f t="shared" si="23"/>
        <v>-</v>
      </c>
      <c r="S194" s="278" t="str">
        <f t="shared" si="24"/>
        <v>-</v>
      </c>
      <c r="T194" s="279" t="str">
        <f t="shared" si="25"/>
        <v>-</v>
      </c>
    </row>
    <row r="195" spans="1:20" ht="15">
      <c r="A195" s="23">
        <f t="shared" si="26"/>
        <v>173</v>
      </c>
      <c r="B195" s="193"/>
      <c r="C195" s="192"/>
      <c r="D195" s="170"/>
      <c r="E195" s="171"/>
      <c r="F195" s="261"/>
      <c r="G195" s="261"/>
      <c r="H195" s="172"/>
      <c r="I195" s="172"/>
      <c r="J195" s="172"/>
      <c r="K195" s="285" t="str">
        <f t="shared" si="19"/>
        <v>ERROR</v>
      </c>
      <c r="L195" s="136" t="str">
        <f>CalcANN!AK243</f>
        <v>-</v>
      </c>
      <c r="M195" s="133" t="str">
        <f>CalcANN!AL243</f>
        <v>-</v>
      </c>
      <c r="N195" s="197" t="str">
        <f>CalcANN!AM243</f>
        <v>-</v>
      </c>
      <c r="O195" s="274" t="str">
        <f t="shared" si="20"/>
        <v>-</v>
      </c>
      <c r="P195" s="275" t="str">
        <f t="shared" si="21"/>
        <v>-</v>
      </c>
      <c r="Q195" s="276" t="str">
        <f t="shared" si="22"/>
        <v>-</v>
      </c>
      <c r="R195" s="277" t="str">
        <f t="shared" si="23"/>
        <v>-</v>
      </c>
      <c r="S195" s="278" t="str">
        <f t="shared" si="24"/>
        <v>-</v>
      </c>
      <c r="T195" s="279" t="str">
        <f t="shared" si="25"/>
        <v>-</v>
      </c>
    </row>
    <row r="196" spans="1:20" ht="15">
      <c r="A196" s="23">
        <f t="shared" si="26"/>
        <v>174</v>
      </c>
      <c r="B196" s="193"/>
      <c r="C196" s="192"/>
      <c r="D196" s="170"/>
      <c r="E196" s="171"/>
      <c r="F196" s="261"/>
      <c r="G196" s="261"/>
      <c r="H196" s="172"/>
      <c r="I196" s="172"/>
      <c r="J196" s="172"/>
      <c r="K196" s="285" t="str">
        <f t="shared" si="19"/>
        <v>ERROR</v>
      </c>
      <c r="L196" s="136" t="str">
        <f>CalcANN!AK244</f>
        <v>-</v>
      </c>
      <c r="M196" s="133" t="str">
        <f>CalcANN!AL244</f>
        <v>-</v>
      </c>
      <c r="N196" s="197" t="str">
        <f>CalcANN!AM244</f>
        <v>-</v>
      </c>
      <c r="O196" s="274" t="str">
        <f t="shared" si="20"/>
        <v>-</v>
      </c>
      <c r="P196" s="275" t="str">
        <f t="shared" si="21"/>
        <v>-</v>
      </c>
      <c r="Q196" s="276" t="str">
        <f t="shared" si="22"/>
        <v>-</v>
      </c>
      <c r="R196" s="277" t="str">
        <f t="shared" si="23"/>
        <v>-</v>
      </c>
      <c r="S196" s="278" t="str">
        <f t="shared" si="24"/>
        <v>-</v>
      </c>
      <c r="T196" s="279" t="str">
        <f t="shared" si="25"/>
        <v>-</v>
      </c>
    </row>
    <row r="197" spans="1:20" ht="15">
      <c r="A197" s="23">
        <f t="shared" si="26"/>
        <v>175</v>
      </c>
      <c r="B197" s="193"/>
      <c r="C197" s="192"/>
      <c r="D197" s="170"/>
      <c r="E197" s="171"/>
      <c r="F197" s="261"/>
      <c r="G197" s="261"/>
      <c r="H197" s="172"/>
      <c r="I197" s="172"/>
      <c r="J197" s="172"/>
      <c r="K197" s="285" t="str">
        <f t="shared" si="19"/>
        <v>ERROR</v>
      </c>
      <c r="L197" s="136" t="str">
        <f>CalcANN!AK245</f>
        <v>-</v>
      </c>
      <c r="M197" s="133" t="str">
        <f>CalcANN!AL245</f>
        <v>-</v>
      </c>
      <c r="N197" s="197" t="str">
        <f>CalcANN!AM245</f>
        <v>-</v>
      </c>
      <c r="O197" s="274" t="str">
        <f t="shared" si="20"/>
        <v>-</v>
      </c>
      <c r="P197" s="275" t="str">
        <f t="shared" si="21"/>
        <v>-</v>
      </c>
      <c r="Q197" s="276" t="str">
        <f t="shared" si="22"/>
        <v>-</v>
      </c>
      <c r="R197" s="277" t="str">
        <f t="shared" si="23"/>
        <v>-</v>
      </c>
      <c r="S197" s="278" t="str">
        <f t="shared" si="24"/>
        <v>-</v>
      </c>
      <c r="T197" s="279" t="str">
        <f t="shared" si="25"/>
        <v>-</v>
      </c>
    </row>
    <row r="198" spans="1:20" ht="15">
      <c r="A198" s="23">
        <f t="shared" si="26"/>
        <v>176</v>
      </c>
      <c r="B198" s="193"/>
      <c r="C198" s="192"/>
      <c r="D198" s="170"/>
      <c r="E198" s="171"/>
      <c r="F198" s="261"/>
      <c r="G198" s="261"/>
      <c r="H198" s="172"/>
      <c r="I198" s="172"/>
      <c r="J198" s="172"/>
      <c r="K198" s="285" t="str">
        <f t="shared" si="19"/>
        <v>ERROR</v>
      </c>
      <c r="L198" s="136" t="str">
        <f>CalcANN!AK246</f>
        <v>-</v>
      </c>
      <c r="M198" s="133" t="str">
        <f>CalcANN!AL246</f>
        <v>-</v>
      </c>
      <c r="N198" s="197" t="str">
        <f>CalcANN!AM246</f>
        <v>-</v>
      </c>
      <c r="O198" s="274" t="str">
        <f t="shared" si="20"/>
        <v>-</v>
      </c>
      <c r="P198" s="275" t="str">
        <f t="shared" si="21"/>
        <v>-</v>
      </c>
      <c r="Q198" s="276" t="str">
        <f t="shared" si="22"/>
        <v>-</v>
      </c>
      <c r="R198" s="277" t="str">
        <f t="shared" si="23"/>
        <v>-</v>
      </c>
      <c r="S198" s="278" t="str">
        <f t="shared" si="24"/>
        <v>-</v>
      </c>
      <c r="T198" s="279" t="str">
        <f t="shared" si="25"/>
        <v>-</v>
      </c>
    </row>
    <row r="199" spans="1:20" ht="15">
      <c r="A199" s="23">
        <f t="shared" si="26"/>
        <v>177</v>
      </c>
      <c r="B199" s="193"/>
      <c r="C199" s="192"/>
      <c r="D199" s="170"/>
      <c r="E199" s="171"/>
      <c r="F199" s="261"/>
      <c r="G199" s="261"/>
      <c r="H199" s="172"/>
      <c r="I199" s="172"/>
      <c r="J199" s="172"/>
      <c r="K199" s="285" t="str">
        <f t="shared" si="19"/>
        <v>ERROR</v>
      </c>
      <c r="L199" s="136" t="str">
        <f>CalcANN!AK247</f>
        <v>-</v>
      </c>
      <c r="M199" s="133" t="str">
        <f>CalcANN!AL247</f>
        <v>-</v>
      </c>
      <c r="N199" s="197" t="str">
        <f>CalcANN!AM247</f>
        <v>-</v>
      </c>
      <c r="O199" s="274" t="str">
        <f t="shared" si="20"/>
        <v>-</v>
      </c>
      <c r="P199" s="275" t="str">
        <f t="shared" si="21"/>
        <v>-</v>
      </c>
      <c r="Q199" s="276" t="str">
        <f t="shared" si="22"/>
        <v>-</v>
      </c>
      <c r="R199" s="277" t="str">
        <f t="shared" si="23"/>
        <v>-</v>
      </c>
      <c r="S199" s="278" t="str">
        <f t="shared" si="24"/>
        <v>-</v>
      </c>
      <c r="T199" s="279" t="str">
        <f t="shared" si="25"/>
        <v>-</v>
      </c>
    </row>
    <row r="200" spans="1:20" ht="15">
      <c r="A200" s="23">
        <f t="shared" si="26"/>
        <v>178</v>
      </c>
      <c r="B200" s="193"/>
      <c r="C200" s="192"/>
      <c r="D200" s="170"/>
      <c r="E200" s="171"/>
      <c r="F200" s="261"/>
      <c r="G200" s="261"/>
      <c r="H200" s="172"/>
      <c r="I200" s="172"/>
      <c r="J200" s="172"/>
      <c r="K200" s="285" t="str">
        <f t="shared" si="19"/>
        <v>ERROR</v>
      </c>
      <c r="L200" s="136" t="str">
        <f>CalcANN!AK248</f>
        <v>-</v>
      </c>
      <c r="M200" s="133" t="str">
        <f>CalcANN!AL248</f>
        <v>-</v>
      </c>
      <c r="N200" s="197" t="str">
        <f>CalcANN!AM248</f>
        <v>-</v>
      </c>
      <c r="O200" s="274" t="str">
        <f t="shared" si="20"/>
        <v>-</v>
      </c>
      <c r="P200" s="275" t="str">
        <f t="shared" si="21"/>
        <v>-</v>
      </c>
      <c r="Q200" s="276" t="str">
        <f t="shared" si="22"/>
        <v>-</v>
      </c>
      <c r="R200" s="277" t="str">
        <f t="shared" si="23"/>
        <v>-</v>
      </c>
      <c r="S200" s="278" t="str">
        <f t="shared" si="24"/>
        <v>-</v>
      </c>
      <c r="T200" s="279" t="str">
        <f t="shared" si="25"/>
        <v>-</v>
      </c>
    </row>
    <row r="201" spans="1:20" ht="15">
      <c r="A201" s="23">
        <f t="shared" si="26"/>
        <v>179</v>
      </c>
      <c r="B201" s="193"/>
      <c r="C201" s="192"/>
      <c r="D201" s="170"/>
      <c r="E201" s="171"/>
      <c r="F201" s="261"/>
      <c r="G201" s="261"/>
      <c r="H201" s="172"/>
      <c r="I201" s="172"/>
      <c r="J201" s="172"/>
      <c r="K201" s="285" t="str">
        <f t="shared" si="19"/>
        <v>ERROR</v>
      </c>
      <c r="L201" s="136" t="str">
        <f>CalcANN!AK249</f>
        <v>-</v>
      </c>
      <c r="M201" s="133" t="str">
        <f>CalcANN!AL249</f>
        <v>-</v>
      </c>
      <c r="N201" s="197" t="str">
        <f>CalcANN!AM249</f>
        <v>-</v>
      </c>
      <c r="O201" s="274" t="str">
        <f t="shared" si="20"/>
        <v>-</v>
      </c>
      <c r="P201" s="275" t="str">
        <f t="shared" si="21"/>
        <v>-</v>
      </c>
      <c r="Q201" s="276" t="str">
        <f t="shared" si="22"/>
        <v>-</v>
      </c>
      <c r="R201" s="277" t="str">
        <f t="shared" si="23"/>
        <v>-</v>
      </c>
      <c r="S201" s="278" t="str">
        <f t="shared" si="24"/>
        <v>-</v>
      </c>
      <c r="T201" s="279" t="str">
        <f t="shared" si="25"/>
        <v>-</v>
      </c>
    </row>
    <row r="202" spans="1:20" ht="15">
      <c r="A202" s="23">
        <f t="shared" si="26"/>
        <v>180</v>
      </c>
      <c r="B202" s="193"/>
      <c r="C202" s="192"/>
      <c r="D202" s="170"/>
      <c r="E202" s="171"/>
      <c r="F202" s="261"/>
      <c r="G202" s="261"/>
      <c r="H202" s="172"/>
      <c r="I202" s="172"/>
      <c r="J202" s="172"/>
      <c r="K202" s="285" t="str">
        <f t="shared" si="19"/>
        <v>ERROR</v>
      </c>
      <c r="L202" s="136" t="str">
        <f>CalcANN!AK250</f>
        <v>-</v>
      </c>
      <c r="M202" s="133" t="str">
        <f>CalcANN!AL250</f>
        <v>-</v>
      </c>
      <c r="N202" s="197" t="str">
        <f>CalcANN!AM250</f>
        <v>-</v>
      </c>
      <c r="O202" s="274" t="str">
        <f t="shared" si="20"/>
        <v>-</v>
      </c>
      <c r="P202" s="275" t="str">
        <f t="shared" si="21"/>
        <v>-</v>
      </c>
      <c r="Q202" s="276" t="str">
        <f t="shared" si="22"/>
        <v>-</v>
      </c>
      <c r="R202" s="277" t="str">
        <f t="shared" si="23"/>
        <v>-</v>
      </c>
      <c r="S202" s="278" t="str">
        <f t="shared" si="24"/>
        <v>-</v>
      </c>
      <c r="T202" s="279" t="str">
        <f t="shared" si="25"/>
        <v>-</v>
      </c>
    </row>
    <row r="203" spans="1:20" ht="15">
      <c r="A203" s="23">
        <f t="shared" si="26"/>
        <v>181</v>
      </c>
      <c r="B203" s="193"/>
      <c r="C203" s="192"/>
      <c r="D203" s="170"/>
      <c r="E203" s="171"/>
      <c r="F203" s="261"/>
      <c r="G203" s="261"/>
      <c r="H203" s="172"/>
      <c r="I203" s="172"/>
      <c r="J203" s="172"/>
      <c r="K203" s="285" t="str">
        <f t="shared" si="19"/>
        <v>ERROR</v>
      </c>
      <c r="L203" s="136" t="str">
        <f>CalcANN!AK251</f>
        <v>-</v>
      </c>
      <c r="M203" s="133" t="str">
        <f>CalcANN!AL251</f>
        <v>-</v>
      </c>
      <c r="N203" s="197" t="str">
        <f>CalcANN!AM251</f>
        <v>-</v>
      </c>
      <c r="O203" s="274" t="str">
        <f t="shared" si="20"/>
        <v>-</v>
      </c>
      <c r="P203" s="275" t="str">
        <f t="shared" si="21"/>
        <v>-</v>
      </c>
      <c r="Q203" s="276" t="str">
        <f t="shared" si="22"/>
        <v>-</v>
      </c>
      <c r="R203" s="277" t="str">
        <f t="shared" si="23"/>
        <v>-</v>
      </c>
      <c r="S203" s="278" t="str">
        <f t="shared" si="24"/>
        <v>-</v>
      </c>
      <c r="T203" s="279" t="str">
        <f t="shared" si="25"/>
        <v>-</v>
      </c>
    </row>
    <row r="204" spans="1:20" ht="15">
      <c r="A204" s="23">
        <f t="shared" si="26"/>
        <v>182</v>
      </c>
      <c r="B204" s="193"/>
      <c r="C204" s="192"/>
      <c r="D204" s="170"/>
      <c r="E204" s="171"/>
      <c r="F204" s="261"/>
      <c r="G204" s="261"/>
      <c r="H204" s="172"/>
      <c r="I204" s="172"/>
      <c r="J204" s="172"/>
      <c r="K204" s="285" t="str">
        <f t="shared" si="19"/>
        <v>ERROR</v>
      </c>
      <c r="L204" s="136" t="str">
        <f>CalcANN!AK252</f>
        <v>-</v>
      </c>
      <c r="M204" s="133" t="str">
        <f>CalcANN!AL252</f>
        <v>-</v>
      </c>
      <c r="N204" s="197" t="str">
        <f>CalcANN!AM252</f>
        <v>-</v>
      </c>
      <c r="O204" s="274" t="str">
        <f t="shared" si="20"/>
        <v>-</v>
      </c>
      <c r="P204" s="275" t="str">
        <f t="shared" si="21"/>
        <v>-</v>
      </c>
      <c r="Q204" s="276" t="str">
        <f t="shared" si="22"/>
        <v>-</v>
      </c>
      <c r="R204" s="277" t="str">
        <f t="shared" si="23"/>
        <v>-</v>
      </c>
      <c r="S204" s="278" t="str">
        <f t="shared" si="24"/>
        <v>-</v>
      </c>
      <c r="T204" s="279" t="str">
        <f t="shared" si="25"/>
        <v>-</v>
      </c>
    </row>
    <row r="205" spans="1:20" ht="15">
      <c r="A205" s="23">
        <f t="shared" si="26"/>
        <v>183</v>
      </c>
      <c r="B205" s="193"/>
      <c r="C205" s="192"/>
      <c r="D205" s="170"/>
      <c r="E205" s="171"/>
      <c r="F205" s="261"/>
      <c r="G205" s="261"/>
      <c r="H205" s="172"/>
      <c r="I205" s="172"/>
      <c r="J205" s="172"/>
      <c r="K205" s="285" t="str">
        <f t="shared" si="19"/>
        <v>ERROR</v>
      </c>
      <c r="L205" s="136" t="str">
        <f>CalcANN!AK253</f>
        <v>-</v>
      </c>
      <c r="M205" s="133" t="str">
        <f>CalcANN!AL253</f>
        <v>-</v>
      </c>
      <c r="N205" s="197" t="str">
        <f>CalcANN!AM253</f>
        <v>-</v>
      </c>
      <c r="O205" s="274" t="str">
        <f t="shared" si="20"/>
        <v>-</v>
      </c>
      <c r="P205" s="275" t="str">
        <f t="shared" si="21"/>
        <v>-</v>
      </c>
      <c r="Q205" s="276" t="str">
        <f t="shared" si="22"/>
        <v>-</v>
      </c>
      <c r="R205" s="277" t="str">
        <f t="shared" si="23"/>
        <v>-</v>
      </c>
      <c r="S205" s="278" t="str">
        <f t="shared" si="24"/>
        <v>-</v>
      </c>
      <c r="T205" s="279" t="str">
        <f t="shared" si="25"/>
        <v>-</v>
      </c>
    </row>
    <row r="206" spans="1:20" ht="15">
      <c r="A206" s="23">
        <f t="shared" si="26"/>
        <v>184</v>
      </c>
      <c r="B206" s="193"/>
      <c r="C206" s="192"/>
      <c r="D206" s="170"/>
      <c r="E206" s="171"/>
      <c r="F206" s="261"/>
      <c r="G206" s="261"/>
      <c r="H206" s="172"/>
      <c r="I206" s="172"/>
      <c r="J206" s="172"/>
      <c r="K206" s="285" t="str">
        <f t="shared" si="19"/>
        <v>ERROR</v>
      </c>
      <c r="L206" s="136" t="str">
        <f>CalcANN!AK254</f>
        <v>-</v>
      </c>
      <c r="M206" s="133" t="str">
        <f>CalcANN!AL254</f>
        <v>-</v>
      </c>
      <c r="N206" s="197" t="str">
        <f>CalcANN!AM254</f>
        <v>-</v>
      </c>
      <c r="O206" s="274" t="str">
        <f t="shared" si="20"/>
        <v>-</v>
      </c>
      <c r="P206" s="275" t="str">
        <f t="shared" si="21"/>
        <v>-</v>
      </c>
      <c r="Q206" s="276" t="str">
        <f t="shared" si="22"/>
        <v>-</v>
      </c>
      <c r="R206" s="277" t="str">
        <f t="shared" si="23"/>
        <v>-</v>
      </c>
      <c r="S206" s="278" t="str">
        <f t="shared" si="24"/>
        <v>-</v>
      </c>
      <c r="T206" s="279" t="str">
        <f t="shared" si="25"/>
        <v>-</v>
      </c>
    </row>
    <row r="207" spans="1:20" ht="15">
      <c r="A207" s="23">
        <f t="shared" si="26"/>
        <v>185</v>
      </c>
      <c r="B207" s="193"/>
      <c r="C207" s="192"/>
      <c r="D207" s="170"/>
      <c r="E207" s="171"/>
      <c r="F207" s="261"/>
      <c r="G207" s="261"/>
      <c r="H207" s="172"/>
      <c r="I207" s="172"/>
      <c r="J207" s="172"/>
      <c r="K207" s="285" t="str">
        <f t="shared" si="19"/>
        <v>ERROR</v>
      </c>
      <c r="L207" s="136" t="str">
        <f>CalcANN!AK255</f>
        <v>-</v>
      </c>
      <c r="M207" s="133" t="str">
        <f>CalcANN!AL255</f>
        <v>-</v>
      </c>
      <c r="N207" s="197" t="str">
        <f>CalcANN!AM255</f>
        <v>-</v>
      </c>
      <c r="O207" s="274" t="str">
        <f t="shared" si="20"/>
        <v>-</v>
      </c>
      <c r="P207" s="275" t="str">
        <f t="shared" si="21"/>
        <v>-</v>
      </c>
      <c r="Q207" s="276" t="str">
        <f t="shared" si="22"/>
        <v>-</v>
      </c>
      <c r="R207" s="277" t="str">
        <f t="shared" si="23"/>
        <v>-</v>
      </c>
      <c r="S207" s="278" t="str">
        <f t="shared" si="24"/>
        <v>-</v>
      </c>
      <c r="T207" s="279" t="str">
        <f t="shared" si="25"/>
        <v>-</v>
      </c>
    </row>
    <row r="208" spans="1:20" ht="15">
      <c r="A208" s="23">
        <f t="shared" si="26"/>
        <v>186</v>
      </c>
      <c r="B208" s="193"/>
      <c r="C208" s="192"/>
      <c r="D208" s="170"/>
      <c r="E208" s="171"/>
      <c r="F208" s="261"/>
      <c r="G208" s="261"/>
      <c r="H208" s="172"/>
      <c r="I208" s="172"/>
      <c r="J208" s="172"/>
      <c r="K208" s="285" t="str">
        <f t="shared" si="19"/>
        <v>ERROR</v>
      </c>
      <c r="L208" s="136" t="str">
        <f>CalcANN!AK256</f>
        <v>-</v>
      </c>
      <c r="M208" s="133" t="str">
        <f>CalcANN!AL256</f>
        <v>-</v>
      </c>
      <c r="N208" s="197" t="str">
        <f>CalcANN!AM256</f>
        <v>-</v>
      </c>
      <c r="O208" s="274" t="str">
        <f t="shared" si="20"/>
        <v>-</v>
      </c>
      <c r="P208" s="275" t="str">
        <f t="shared" si="21"/>
        <v>-</v>
      </c>
      <c r="Q208" s="276" t="str">
        <f t="shared" si="22"/>
        <v>-</v>
      </c>
      <c r="R208" s="277" t="str">
        <f t="shared" si="23"/>
        <v>-</v>
      </c>
      <c r="S208" s="278" t="str">
        <f t="shared" si="24"/>
        <v>-</v>
      </c>
      <c r="T208" s="279" t="str">
        <f t="shared" si="25"/>
        <v>-</v>
      </c>
    </row>
    <row r="209" spans="1:20" ht="15">
      <c r="A209" s="23">
        <f t="shared" si="26"/>
        <v>187</v>
      </c>
      <c r="B209" s="193"/>
      <c r="C209" s="192"/>
      <c r="D209" s="170"/>
      <c r="E209" s="171"/>
      <c r="F209" s="261"/>
      <c r="G209" s="261"/>
      <c r="H209" s="172"/>
      <c r="I209" s="172"/>
      <c r="J209" s="172"/>
      <c r="K209" s="285" t="str">
        <f t="shared" si="19"/>
        <v>ERROR</v>
      </c>
      <c r="L209" s="136" t="str">
        <f>CalcANN!AK257</f>
        <v>-</v>
      </c>
      <c r="M209" s="133" t="str">
        <f>CalcANN!AL257</f>
        <v>-</v>
      </c>
      <c r="N209" s="197" t="str">
        <f>CalcANN!AM257</f>
        <v>-</v>
      </c>
      <c r="O209" s="274" t="str">
        <f t="shared" si="20"/>
        <v>-</v>
      </c>
      <c r="P209" s="275" t="str">
        <f t="shared" si="21"/>
        <v>-</v>
      </c>
      <c r="Q209" s="276" t="str">
        <f t="shared" si="22"/>
        <v>-</v>
      </c>
      <c r="R209" s="277" t="str">
        <f t="shared" si="23"/>
        <v>-</v>
      </c>
      <c r="S209" s="278" t="str">
        <f t="shared" si="24"/>
        <v>-</v>
      </c>
      <c r="T209" s="279" t="str">
        <f t="shared" si="25"/>
        <v>-</v>
      </c>
    </row>
    <row r="210" spans="1:20" ht="15">
      <c r="A210" s="23">
        <f t="shared" si="26"/>
        <v>188</v>
      </c>
      <c r="B210" s="193"/>
      <c r="C210" s="192"/>
      <c r="D210" s="170"/>
      <c r="E210" s="171"/>
      <c r="F210" s="261"/>
      <c r="G210" s="261"/>
      <c r="H210" s="172"/>
      <c r="I210" s="172"/>
      <c r="J210" s="172"/>
      <c r="K210" s="285" t="str">
        <f t="shared" si="19"/>
        <v>ERROR</v>
      </c>
      <c r="L210" s="136" t="str">
        <f>CalcANN!AK258</f>
        <v>-</v>
      </c>
      <c r="M210" s="133" t="str">
        <f>CalcANN!AL258</f>
        <v>-</v>
      </c>
      <c r="N210" s="197" t="str">
        <f>CalcANN!AM258</f>
        <v>-</v>
      </c>
      <c r="O210" s="274" t="str">
        <f t="shared" si="20"/>
        <v>-</v>
      </c>
      <c r="P210" s="275" t="str">
        <f t="shared" si="21"/>
        <v>-</v>
      </c>
      <c r="Q210" s="276" t="str">
        <f t="shared" si="22"/>
        <v>-</v>
      </c>
      <c r="R210" s="277" t="str">
        <f t="shared" si="23"/>
        <v>-</v>
      </c>
      <c r="S210" s="278" t="str">
        <f t="shared" si="24"/>
        <v>-</v>
      </c>
      <c r="T210" s="279" t="str">
        <f t="shared" si="25"/>
        <v>-</v>
      </c>
    </row>
    <row r="211" spans="1:20" ht="15">
      <c r="A211" s="23">
        <f t="shared" si="26"/>
        <v>189</v>
      </c>
      <c r="B211" s="193"/>
      <c r="C211" s="192"/>
      <c r="D211" s="170"/>
      <c r="E211" s="171"/>
      <c r="F211" s="261"/>
      <c r="G211" s="261"/>
      <c r="H211" s="172"/>
      <c r="I211" s="172"/>
      <c r="J211" s="172"/>
      <c r="K211" s="285" t="str">
        <f t="shared" si="19"/>
        <v>ERROR</v>
      </c>
      <c r="L211" s="136" t="str">
        <f>CalcANN!AK259</f>
        <v>-</v>
      </c>
      <c r="M211" s="133" t="str">
        <f>CalcANN!AL259</f>
        <v>-</v>
      </c>
      <c r="N211" s="197" t="str">
        <f>CalcANN!AM259</f>
        <v>-</v>
      </c>
      <c r="O211" s="274" t="str">
        <f t="shared" si="20"/>
        <v>-</v>
      </c>
      <c r="P211" s="275" t="str">
        <f t="shared" si="21"/>
        <v>-</v>
      </c>
      <c r="Q211" s="276" t="str">
        <f t="shared" si="22"/>
        <v>-</v>
      </c>
      <c r="R211" s="277" t="str">
        <f t="shared" si="23"/>
        <v>-</v>
      </c>
      <c r="S211" s="278" t="str">
        <f t="shared" si="24"/>
        <v>-</v>
      </c>
      <c r="T211" s="279" t="str">
        <f t="shared" si="25"/>
        <v>-</v>
      </c>
    </row>
    <row r="212" spans="1:20" ht="15">
      <c r="A212" s="23">
        <f t="shared" si="26"/>
        <v>190</v>
      </c>
      <c r="B212" s="193"/>
      <c r="C212" s="192"/>
      <c r="D212" s="170"/>
      <c r="E212" s="171"/>
      <c r="F212" s="261"/>
      <c r="G212" s="261"/>
      <c r="H212" s="172"/>
      <c r="I212" s="172"/>
      <c r="J212" s="172"/>
      <c r="K212" s="285" t="str">
        <f t="shared" si="19"/>
        <v>ERROR</v>
      </c>
      <c r="L212" s="136" t="str">
        <f>CalcANN!AK260</f>
        <v>-</v>
      </c>
      <c r="M212" s="133" t="str">
        <f>CalcANN!AL260</f>
        <v>-</v>
      </c>
      <c r="N212" s="197" t="str">
        <f>CalcANN!AM260</f>
        <v>-</v>
      </c>
      <c r="O212" s="274" t="str">
        <f t="shared" si="20"/>
        <v>-</v>
      </c>
      <c r="P212" s="275" t="str">
        <f t="shared" si="21"/>
        <v>-</v>
      </c>
      <c r="Q212" s="276" t="str">
        <f t="shared" si="22"/>
        <v>-</v>
      </c>
      <c r="R212" s="277" t="str">
        <f t="shared" si="23"/>
        <v>-</v>
      </c>
      <c r="S212" s="278" t="str">
        <f t="shared" si="24"/>
        <v>-</v>
      </c>
      <c r="T212" s="279" t="str">
        <f t="shared" si="25"/>
        <v>-</v>
      </c>
    </row>
    <row r="213" spans="1:20" ht="15">
      <c r="A213" s="23">
        <f t="shared" si="26"/>
        <v>191</v>
      </c>
      <c r="B213" s="193"/>
      <c r="C213" s="192"/>
      <c r="D213" s="170"/>
      <c r="E213" s="171"/>
      <c r="F213" s="261"/>
      <c r="G213" s="261"/>
      <c r="H213" s="172"/>
      <c r="I213" s="172"/>
      <c r="J213" s="172"/>
      <c r="K213" s="285" t="str">
        <f t="shared" si="19"/>
        <v>ERROR</v>
      </c>
      <c r="L213" s="136" t="str">
        <f>CalcANN!AK261</f>
        <v>-</v>
      </c>
      <c r="M213" s="133" t="str">
        <f>CalcANN!AL261</f>
        <v>-</v>
      </c>
      <c r="N213" s="197" t="str">
        <f>CalcANN!AM261</f>
        <v>-</v>
      </c>
      <c r="O213" s="274" t="str">
        <f t="shared" si="20"/>
        <v>-</v>
      </c>
      <c r="P213" s="275" t="str">
        <f t="shared" si="21"/>
        <v>-</v>
      </c>
      <c r="Q213" s="276" t="str">
        <f t="shared" si="22"/>
        <v>-</v>
      </c>
      <c r="R213" s="277" t="str">
        <f t="shared" si="23"/>
        <v>-</v>
      </c>
      <c r="S213" s="278" t="str">
        <f t="shared" si="24"/>
        <v>-</v>
      </c>
      <c r="T213" s="279" t="str">
        <f t="shared" si="25"/>
        <v>-</v>
      </c>
    </row>
    <row r="214" spans="1:20" ht="15">
      <c r="A214" s="23">
        <f t="shared" si="26"/>
        <v>192</v>
      </c>
      <c r="B214" s="193"/>
      <c r="C214" s="192"/>
      <c r="D214" s="170"/>
      <c r="E214" s="171"/>
      <c r="F214" s="261"/>
      <c r="G214" s="261"/>
      <c r="H214" s="172"/>
      <c r="I214" s="172"/>
      <c r="J214" s="172"/>
      <c r="K214" s="285" t="str">
        <f t="shared" si="19"/>
        <v>ERROR</v>
      </c>
      <c r="L214" s="136" t="str">
        <f>CalcANN!AK262</f>
        <v>-</v>
      </c>
      <c r="M214" s="133" t="str">
        <f>CalcANN!AL262</f>
        <v>-</v>
      </c>
      <c r="N214" s="197" t="str">
        <f>CalcANN!AM262</f>
        <v>-</v>
      </c>
      <c r="O214" s="274" t="str">
        <f t="shared" si="20"/>
        <v>-</v>
      </c>
      <c r="P214" s="275" t="str">
        <f t="shared" si="21"/>
        <v>-</v>
      </c>
      <c r="Q214" s="276" t="str">
        <f t="shared" si="22"/>
        <v>-</v>
      </c>
      <c r="R214" s="277" t="str">
        <f t="shared" si="23"/>
        <v>-</v>
      </c>
      <c r="S214" s="278" t="str">
        <f t="shared" si="24"/>
        <v>-</v>
      </c>
      <c r="T214" s="279" t="str">
        <f t="shared" si="25"/>
        <v>-</v>
      </c>
    </row>
    <row r="215" spans="1:20" ht="15">
      <c r="A215" s="23">
        <f t="shared" si="26"/>
        <v>193</v>
      </c>
      <c r="B215" s="193"/>
      <c r="C215" s="192"/>
      <c r="D215" s="170"/>
      <c r="E215" s="171"/>
      <c r="F215" s="261"/>
      <c r="G215" s="261"/>
      <c r="H215" s="172"/>
      <c r="I215" s="172"/>
      <c r="J215" s="172"/>
      <c r="K215" s="285" t="str">
        <f t="shared" si="19"/>
        <v>ERROR</v>
      </c>
      <c r="L215" s="136" t="str">
        <f>CalcANN!AK263</f>
        <v>-</v>
      </c>
      <c r="M215" s="133" t="str">
        <f>CalcANN!AL263</f>
        <v>-</v>
      </c>
      <c r="N215" s="197" t="str">
        <f>CalcANN!AM263</f>
        <v>-</v>
      </c>
      <c r="O215" s="274" t="str">
        <f t="shared" si="20"/>
        <v>-</v>
      </c>
      <c r="P215" s="275" t="str">
        <f t="shared" si="21"/>
        <v>-</v>
      </c>
      <c r="Q215" s="276" t="str">
        <f t="shared" si="22"/>
        <v>-</v>
      </c>
      <c r="R215" s="277" t="str">
        <f t="shared" si="23"/>
        <v>-</v>
      </c>
      <c r="S215" s="278" t="str">
        <f t="shared" si="24"/>
        <v>-</v>
      </c>
      <c r="T215" s="279" t="str">
        <f t="shared" si="25"/>
        <v>-</v>
      </c>
    </row>
    <row r="216" spans="1:20" ht="15">
      <c r="A216" s="23">
        <f t="shared" si="26"/>
        <v>194</v>
      </c>
      <c r="B216" s="193"/>
      <c r="C216" s="192"/>
      <c r="D216" s="170"/>
      <c r="E216" s="171"/>
      <c r="F216" s="261"/>
      <c r="G216" s="261"/>
      <c r="H216" s="172"/>
      <c r="I216" s="172"/>
      <c r="J216" s="172"/>
      <c r="K216" s="285" t="str">
        <f t="shared" ref="K216:K222" si="27">IF(OR(C216&lt;=0, D216&lt;-273,E216&lt;0,F216&lt;0,F216&gt;24,G216&lt;0,G216&gt;90,SUM(H216:J216)&lt;&gt;1), "ERROR","")</f>
        <v>ERROR</v>
      </c>
      <c r="L216" s="136" t="str">
        <f>CalcANN!AK264</f>
        <v>-</v>
      </c>
      <c r="M216" s="133" t="str">
        <f>CalcANN!AL264</f>
        <v>-</v>
      </c>
      <c r="N216" s="197" t="str">
        <f>CalcANN!AM264</f>
        <v>-</v>
      </c>
      <c r="O216" s="274" t="str">
        <f t="shared" ref="O216:O222" si="28">IF(ISNUMBER(L216),1000*L216/20.1,"-")</f>
        <v>-</v>
      </c>
      <c r="P216" s="275" t="str">
        <f t="shared" ref="P216:P222" si="29">IF(ISNUMBER(M216),1000*M216/20.1,"-")</f>
        <v>-</v>
      </c>
      <c r="Q216" s="276" t="str">
        <f t="shared" ref="Q216:Q222" si="30">IF(ISNUMBER(N216),1000*N216/20.1,"-")</f>
        <v>-</v>
      </c>
      <c r="R216" s="277" t="str">
        <f t="shared" ref="R216:R222" si="31">IF(ISNUMBER(L216),1000*L216/468/24,"-")</f>
        <v>-</v>
      </c>
      <c r="S216" s="278" t="str">
        <f t="shared" ref="S216:S222" si="32">IF(ISNUMBER(M216),1000*M216/468/24,"-")</f>
        <v>-</v>
      </c>
      <c r="T216" s="279" t="str">
        <f t="shared" ref="T216:T222" si="33">IF(ISNUMBER(N216),1000*N216/468/24,"-")</f>
        <v>-</v>
      </c>
    </row>
    <row r="217" spans="1:20" ht="15">
      <c r="A217" s="23">
        <f t="shared" si="26"/>
        <v>195</v>
      </c>
      <c r="B217" s="193"/>
      <c r="C217" s="192"/>
      <c r="D217" s="170"/>
      <c r="E217" s="171"/>
      <c r="F217" s="261"/>
      <c r="G217" s="261"/>
      <c r="H217" s="172"/>
      <c r="I217" s="172"/>
      <c r="J217" s="172"/>
      <c r="K217" s="285" t="str">
        <f t="shared" si="27"/>
        <v>ERROR</v>
      </c>
      <c r="L217" s="136" t="str">
        <f>CalcANN!AK265</f>
        <v>-</v>
      </c>
      <c r="M217" s="133" t="str">
        <f>CalcANN!AL265</f>
        <v>-</v>
      </c>
      <c r="N217" s="197" t="str">
        <f>CalcANN!AM265</f>
        <v>-</v>
      </c>
      <c r="O217" s="274" t="str">
        <f t="shared" si="28"/>
        <v>-</v>
      </c>
      <c r="P217" s="275" t="str">
        <f t="shared" si="29"/>
        <v>-</v>
      </c>
      <c r="Q217" s="276" t="str">
        <f t="shared" si="30"/>
        <v>-</v>
      </c>
      <c r="R217" s="277" t="str">
        <f t="shared" si="31"/>
        <v>-</v>
      </c>
      <c r="S217" s="278" t="str">
        <f t="shared" si="32"/>
        <v>-</v>
      </c>
      <c r="T217" s="279" t="str">
        <f t="shared" si="33"/>
        <v>-</v>
      </c>
    </row>
    <row r="218" spans="1:20" ht="15">
      <c r="A218" s="23">
        <f t="shared" si="26"/>
        <v>196</v>
      </c>
      <c r="B218" s="193"/>
      <c r="C218" s="192"/>
      <c r="D218" s="170"/>
      <c r="E218" s="171"/>
      <c r="F218" s="261"/>
      <c r="G218" s="261"/>
      <c r="H218" s="172"/>
      <c r="I218" s="172"/>
      <c r="J218" s="172"/>
      <c r="K218" s="285" t="str">
        <f t="shared" si="27"/>
        <v>ERROR</v>
      </c>
      <c r="L218" s="136" t="str">
        <f>CalcANN!AK266</f>
        <v>-</v>
      </c>
      <c r="M218" s="133" t="str">
        <f>CalcANN!AL266</f>
        <v>-</v>
      </c>
      <c r="N218" s="197" t="str">
        <f>CalcANN!AM266</f>
        <v>-</v>
      </c>
      <c r="O218" s="274" t="str">
        <f t="shared" si="28"/>
        <v>-</v>
      </c>
      <c r="P218" s="275" t="str">
        <f t="shared" si="29"/>
        <v>-</v>
      </c>
      <c r="Q218" s="276" t="str">
        <f t="shared" si="30"/>
        <v>-</v>
      </c>
      <c r="R218" s="277" t="str">
        <f t="shared" si="31"/>
        <v>-</v>
      </c>
      <c r="S218" s="278" t="str">
        <f t="shared" si="32"/>
        <v>-</v>
      </c>
      <c r="T218" s="279" t="str">
        <f t="shared" si="33"/>
        <v>-</v>
      </c>
    </row>
    <row r="219" spans="1:20" ht="15">
      <c r="A219" s="23">
        <f t="shared" si="26"/>
        <v>197</v>
      </c>
      <c r="B219" s="193"/>
      <c r="C219" s="192"/>
      <c r="D219" s="170"/>
      <c r="E219" s="171"/>
      <c r="F219" s="261"/>
      <c r="G219" s="261"/>
      <c r="H219" s="172"/>
      <c r="I219" s="172"/>
      <c r="J219" s="172"/>
      <c r="K219" s="285" t="str">
        <f t="shared" si="27"/>
        <v>ERROR</v>
      </c>
      <c r="L219" s="136" t="str">
        <f>CalcANN!AK267</f>
        <v>-</v>
      </c>
      <c r="M219" s="133" t="str">
        <f>CalcANN!AL267</f>
        <v>-</v>
      </c>
      <c r="N219" s="197" t="str">
        <f>CalcANN!AM267</f>
        <v>-</v>
      </c>
      <c r="O219" s="274" t="str">
        <f t="shared" si="28"/>
        <v>-</v>
      </c>
      <c r="P219" s="275" t="str">
        <f t="shared" si="29"/>
        <v>-</v>
      </c>
      <c r="Q219" s="276" t="str">
        <f t="shared" si="30"/>
        <v>-</v>
      </c>
      <c r="R219" s="277" t="str">
        <f t="shared" si="31"/>
        <v>-</v>
      </c>
      <c r="S219" s="278" t="str">
        <f t="shared" si="32"/>
        <v>-</v>
      </c>
      <c r="T219" s="279" t="str">
        <f t="shared" si="33"/>
        <v>-</v>
      </c>
    </row>
    <row r="220" spans="1:20" ht="15">
      <c r="A220" s="23">
        <f t="shared" si="26"/>
        <v>198</v>
      </c>
      <c r="B220" s="193"/>
      <c r="C220" s="192"/>
      <c r="D220" s="170"/>
      <c r="E220" s="171"/>
      <c r="F220" s="261"/>
      <c r="G220" s="261"/>
      <c r="H220" s="172"/>
      <c r="I220" s="172"/>
      <c r="J220" s="172"/>
      <c r="K220" s="285" t="str">
        <f t="shared" si="27"/>
        <v>ERROR</v>
      </c>
      <c r="L220" s="136" t="str">
        <f>CalcANN!AK268</f>
        <v>-</v>
      </c>
      <c r="M220" s="133" t="str">
        <f>CalcANN!AL268</f>
        <v>-</v>
      </c>
      <c r="N220" s="197" t="str">
        <f>CalcANN!AM268</f>
        <v>-</v>
      </c>
      <c r="O220" s="274" t="str">
        <f t="shared" si="28"/>
        <v>-</v>
      </c>
      <c r="P220" s="275" t="str">
        <f t="shared" si="29"/>
        <v>-</v>
      </c>
      <c r="Q220" s="276" t="str">
        <f t="shared" si="30"/>
        <v>-</v>
      </c>
      <c r="R220" s="277" t="str">
        <f t="shared" si="31"/>
        <v>-</v>
      </c>
      <c r="S220" s="278" t="str">
        <f t="shared" si="32"/>
        <v>-</v>
      </c>
      <c r="T220" s="279" t="str">
        <f t="shared" si="33"/>
        <v>-</v>
      </c>
    </row>
    <row r="221" spans="1:20" ht="15">
      <c r="A221" s="23">
        <f t="shared" si="26"/>
        <v>199</v>
      </c>
      <c r="B221" s="193"/>
      <c r="C221" s="192"/>
      <c r="D221" s="170"/>
      <c r="E221" s="171"/>
      <c r="F221" s="261"/>
      <c r="G221" s="261"/>
      <c r="H221" s="172"/>
      <c r="I221" s="172"/>
      <c r="J221" s="172"/>
      <c r="K221" s="285" t="str">
        <f t="shared" si="27"/>
        <v>ERROR</v>
      </c>
      <c r="L221" s="136" t="str">
        <f>CalcANN!AK269</f>
        <v>-</v>
      </c>
      <c r="M221" s="133" t="str">
        <f>CalcANN!AL269</f>
        <v>-</v>
      </c>
      <c r="N221" s="197" t="str">
        <f>CalcANN!AM269</f>
        <v>-</v>
      </c>
      <c r="O221" s="274" t="str">
        <f t="shared" si="28"/>
        <v>-</v>
      </c>
      <c r="P221" s="275" t="str">
        <f t="shared" si="29"/>
        <v>-</v>
      </c>
      <c r="Q221" s="276" t="str">
        <f t="shared" si="30"/>
        <v>-</v>
      </c>
      <c r="R221" s="277" t="str">
        <f t="shared" si="31"/>
        <v>-</v>
      </c>
      <c r="S221" s="278" t="str">
        <f t="shared" si="32"/>
        <v>-</v>
      </c>
      <c r="T221" s="279" t="str">
        <f t="shared" si="33"/>
        <v>-</v>
      </c>
    </row>
    <row r="222" spans="1:20" ht="15">
      <c r="A222" s="23">
        <f t="shared" si="26"/>
        <v>200</v>
      </c>
      <c r="B222" s="193"/>
      <c r="C222" s="192"/>
      <c r="D222" s="170"/>
      <c r="E222" s="171"/>
      <c r="F222" s="261"/>
      <c r="G222" s="261"/>
      <c r="H222" s="172"/>
      <c r="I222" s="172"/>
      <c r="J222" s="172"/>
      <c r="K222" s="285" t="str">
        <f t="shared" si="27"/>
        <v>ERROR</v>
      </c>
      <c r="L222" s="209" t="str">
        <f>CalcANN!AK270</f>
        <v>-</v>
      </c>
      <c r="M222" s="210" t="str">
        <f>CalcANN!AL270</f>
        <v>-</v>
      </c>
      <c r="N222" s="211" t="str">
        <f>CalcANN!AM270</f>
        <v>-</v>
      </c>
      <c r="O222" s="274" t="str">
        <f t="shared" si="28"/>
        <v>-</v>
      </c>
      <c r="P222" s="275" t="str">
        <f t="shared" si="29"/>
        <v>-</v>
      </c>
      <c r="Q222" s="276" t="str">
        <f t="shared" si="30"/>
        <v>-</v>
      </c>
      <c r="R222" s="277" t="str">
        <f t="shared" si="31"/>
        <v>-</v>
      </c>
      <c r="S222" s="278" t="str">
        <f t="shared" si="32"/>
        <v>-</v>
      </c>
      <c r="T222" s="279" t="str">
        <f t="shared" si="33"/>
        <v>-</v>
      </c>
    </row>
  </sheetData>
  <sheetProtection password="CC42" sheet="1" objects="1" scenarios="1"/>
  <mergeCells count="13">
    <mergeCell ref="D4:J4"/>
    <mergeCell ref="K19:K20"/>
    <mergeCell ref="L19:N19"/>
    <mergeCell ref="X1:Y1"/>
    <mergeCell ref="B1:G1"/>
    <mergeCell ref="M1:N1"/>
    <mergeCell ref="B3:C3"/>
    <mergeCell ref="D3:M3"/>
    <mergeCell ref="O19:Q19"/>
    <mergeCell ref="R19:T19"/>
    <mergeCell ref="P20:Q20"/>
    <mergeCell ref="S20:T20"/>
    <mergeCell ref="M20:N20"/>
  </mergeCells>
  <phoneticPr fontId="4"/>
  <pageMargins left="0.75" right="0.75" top="1" bottom="1" header="0.5" footer="0.5"/>
  <pageSetup paperSize="9" orientation="portrait" horizontalDpi="4294967292" verticalDpi="4294967292"/>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51"/>
  <sheetViews>
    <sheetView workbookViewId="0">
      <pane ySplit="8" topLeftCell="A9" activePane="bottomLeft" state="frozenSplit"/>
      <selection pane="bottomLeft" activeCell="C35" sqref="C35"/>
    </sheetView>
  </sheetViews>
  <sheetFormatPr baseColWidth="10" defaultRowHeight="13" x14ac:dyDescent="0"/>
  <cols>
    <col min="1" max="1" width="6.7109375" customWidth="1"/>
    <col min="2" max="2" width="175" customWidth="1"/>
    <col min="3" max="3" width="75.7109375" customWidth="1"/>
    <col min="4" max="4" width="25.28515625" customWidth="1"/>
  </cols>
  <sheetData>
    <row r="1" spans="1:29" s="64" customFormat="1" ht="16" hidden="1">
      <c r="A1" s="307"/>
      <c r="B1" s="308"/>
      <c r="C1" s="308"/>
      <c r="D1" s="308"/>
      <c r="E1" s="308"/>
      <c r="F1" s="308"/>
      <c r="G1" s="308"/>
      <c r="H1" s="72"/>
      <c r="I1" s="86"/>
      <c r="J1" s="72"/>
      <c r="K1" s="72"/>
      <c r="L1" s="72"/>
      <c r="M1" s="301"/>
      <c r="N1" s="301"/>
      <c r="O1" s="72"/>
      <c r="P1" s="72"/>
      <c r="Q1" s="72"/>
      <c r="R1" s="72"/>
      <c r="S1" s="87"/>
      <c r="T1" s="72"/>
      <c r="U1" s="88"/>
      <c r="V1" s="88"/>
      <c r="W1" s="88"/>
      <c r="X1" s="88"/>
      <c r="Y1" s="72"/>
      <c r="Z1" s="72"/>
      <c r="AA1" s="72"/>
      <c r="AB1" s="72"/>
      <c r="AC1" s="72"/>
    </row>
    <row r="2" spans="1:29" s="64" customFormat="1" hidden="1">
      <c r="A2" s="72"/>
      <c r="B2" s="73"/>
      <c r="C2" s="73"/>
      <c r="D2" s="73"/>
      <c r="E2" s="72"/>
      <c r="F2" s="72"/>
      <c r="G2" s="72"/>
      <c r="H2" s="72"/>
      <c r="I2" s="72"/>
      <c r="J2" s="89"/>
      <c r="K2" s="72"/>
      <c r="L2" s="72"/>
      <c r="M2" s="72"/>
      <c r="N2" s="72"/>
      <c r="O2" s="72"/>
      <c r="P2" s="72"/>
      <c r="Q2" s="72"/>
      <c r="R2" s="72"/>
      <c r="S2" s="87"/>
      <c r="T2" s="72"/>
      <c r="U2" s="88"/>
      <c r="V2" s="88"/>
      <c r="W2" s="88"/>
      <c r="X2" s="88"/>
      <c r="Y2" s="72"/>
      <c r="Z2" s="72"/>
      <c r="AA2" s="72"/>
      <c r="AB2" s="72"/>
      <c r="AC2" s="72"/>
    </row>
    <row r="3" spans="1:29" s="64" customFormat="1">
      <c r="A3" s="253"/>
      <c r="B3" s="253"/>
      <c r="C3" s="294" t="s">
        <v>190</v>
      </c>
      <c r="D3" s="294"/>
      <c r="E3" s="294"/>
      <c r="F3" s="304"/>
      <c r="G3" s="304"/>
      <c r="H3" s="304"/>
      <c r="I3" s="304"/>
      <c r="J3" s="304"/>
      <c r="K3" s="304"/>
      <c r="L3" s="304"/>
      <c r="M3" s="304"/>
      <c r="N3" s="304"/>
      <c r="O3" s="304"/>
      <c r="P3" s="72"/>
      <c r="Q3" s="72"/>
      <c r="R3" s="72"/>
      <c r="S3" s="87"/>
      <c r="T3" s="72"/>
      <c r="U3" s="88"/>
      <c r="V3" s="88"/>
      <c r="W3" s="88"/>
      <c r="X3" s="88"/>
      <c r="Y3" s="72"/>
      <c r="Z3" s="72"/>
      <c r="AA3" s="72"/>
      <c r="AB3" s="72"/>
      <c r="AC3" s="72"/>
    </row>
    <row r="4" spans="1:29" s="95" customFormat="1" ht="14" customHeight="1" thickBot="1">
      <c r="A4" s="292"/>
      <c r="B4" s="293"/>
      <c r="C4" s="293"/>
      <c r="D4" s="91"/>
      <c r="E4" s="90"/>
      <c r="F4" s="295"/>
      <c r="G4" s="295"/>
      <c r="H4" s="295"/>
      <c r="I4" s="295"/>
      <c r="J4" s="295"/>
      <c r="K4" s="295"/>
      <c r="L4" s="295"/>
      <c r="M4" s="91"/>
      <c r="N4" s="91"/>
      <c r="O4" s="92"/>
      <c r="P4" s="90"/>
      <c r="Q4" s="90"/>
      <c r="R4" s="90"/>
      <c r="S4" s="93"/>
      <c r="T4" s="90"/>
      <c r="U4" s="94"/>
      <c r="V4" s="94"/>
      <c r="W4" s="94"/>
      <c r="X4" s="94"/>
      <c r="Y4" s="90"/>
      <c r="Z4" s="90"/>
      <c r="AA4" s="90"/>
      <c r="AB4" s="90"/>
      <c r="AC4" s="90"/>
    </row>
    <row r="5" spans="1:29" s="117" customFormat="1" ht="30" customHeight="1" thickBot="1">
      <c r="A5" s="126" t="s">
        <v>92</v>
      </c>
      <c r="B5" s="126"/>
      <c r="C5" s="126"/>
      <c r="D5" s="126"/>
      <c r="J5" s="118"/>
      <c r="K5" s="118"/>
      <c r="L5" s="118"/>
      <c r="M5" s="118"/>
      <c r="N5" s="118"/>
    </row>
    <row r="6" spans="1:29" ht="15">
      <c r="A6" s="18"/>
    </row>
    <row r="7" spans="1:29" ht="15">
      <c r="A7" s="18" t="s">
        <v>1</v>
      </c>
      <c r="B7" s="18"/>
      <c r="C7" s="18"/>
      <c r="D7" s="18"/>
    </row>
    <row r="8" spans="1:29" ht="34" customHeight="1" thickBot="1">
      <c r="A8" s="216"/>
      <c r="B8" s="63"/>
      <c r="C8" s="63"/>
    </row>
    <row r="9" spans="1:29" ht="15">
      <c r="A9" s="217"/>
      <c r="B9" s="286" t="s">
        <v>146</v>
      </c>
      <c r="C9" s="219"/>
    </row>
    <row r="10" spans="1:29" ht="15">
      <c r="A10" s="217"/>
      <c r="B10" s="286" t="s">
        <v>147</v>
      </c>
      <c r="C10" s="219"/>
    </row>
    <row r="11" spans="1:29" ht="15">
      <c r="A11" s="217"/>
      <c r="B11" s="286" t="s">
        <v>148</v>
      </c>
      <c r="C11" s="219"/>
    </row>
    <row r="12" spans="1:29" ht="15">
      <c r="A12" s="217"/>
      <c r="B12" s="286" t="s">
        <v>149</v>
      </c>
      <c r="C12" s="235"/>
    </row>
    <row r="13" spans="1:29" ht="15">
      <c r="A13" s="217"/>
      <c r="B13" s="286" t="s">
        <v>150</v>
      </c>
      <c r="C13" s="235"/>
    </row>
    <row r="14" spans="1:29" ht="15">
      <c r="A14" s="217"/>
      <c r="B14" s="286" t="s">
        <v>151</v>
      </c>
      <c r="C14" s="219"/>
    </row>
    <row r="15" spans="1:29" ht="15">
      <c r="A15" s="217"/>
      <c r="B15" s="286" t="s">
        <v>152</v>
      </c>
      <c r="C15" s="219"/>
    </row>
    <row r="16" spans="1:29" ht="15">
      <c r="A16" s="217"/>
      <c r="B16" s="286" t="s">
        <v>153</v>
      </c>
      <c r="C16" s="219"/>
    </row>
    <row r="17" spans="1:4" ht="15">
      <c r="A17" s="217"/>
      <c r="B17" s="286" t="s">
        <v>154</v>
      </c>
      <c r="C17" s="219"/>
    </row>
    <row r="18" spans="1:4" ht="15">
      <c r="A18" s="217"/>
      <c r="B18" s="286" t="s">
        <v>155</v>
      </c>
      <c r="C18" s="235"/>
    </row>
    <row r="19" spans="1:4" ht="15">
      <c r="A19" s="217"/>
      <c r="B19" s="286" t="s">
        <v>156</v>
      </c>
      <c r="C19" s="235"/>
    </row>
    <row r="20" spans="1:4" ht="15">
      <c r="A20" s="217"/>
      <c r="B20" s="286" t="s">
        <v>157</v>
      </c>
      <c r="C20" s="219"/>
    </row>
    <row r="21" spans="1:4" ht="15">
      <c r="A21" s="217"/>
      <c r="B21" s="286" t="s">
        <v>158</v>
      </c>
      <c r="C21" s="219"/>
    </row>
    <row r="22" spans="1:4" ht="15">
      <c r="A22" s="217"/>
      <c r="B22" s="286" t="s">
        <v>159</v>
      </c>
      <c r="C22" s="219"/>
    </row>
    <row r="23" spans="1:4" ht="15">
      <c r="B23" s="286" t="s">
        <v>160</v>
      </c>
      <c r="D23" s="218"/>
    </row>
    <row r="24" spans="1:4" ht="15">
      <c r="B24" s="286" t="s">
        <v>161</v>
      </c>
    </row>
    <row r="25" spans="1:4" ht="15">
      <c r="B25" s="286" t="s">
        <v>162</v>
      </c>
    </row>
    <row r="26" spans="1:4" ht="15">
      <c r="B26" s="286" t="s">
        <v>163</v>
      </c>
    </row>
    <row r="27" spans="1:4" ht="15">
      <c r="B27" s="286" t="s">
        <v>164</v>
      </c>
    </row>
    <row r="28" spans="1:4" ht="15">
      <c r="B28" s="286" t="s">
        <v>165</v>
      </c>
    </row>
    <row r="29" spans="1:4" ht="15">
      <c r="B29" s="286" t="s">
        <v>166</v>
      </c>
    </row>
    <row r="30" spans="1:4" ht="15">
      <c r="B30" s="286" t="s">
        <v>167</v>
      </c>
    </row>
    <row r="31" spans="1:4" ht="15">
      <c r="B31" s="286" t="s">
        <v>168</v>
      </c>
    </row>
    <row r="32" spans="1:4" ht="15">
      <c r="B32" s="286" t="s">
        <v>169</v>
      </c>
    </row>
    <row r="33" spans="2:2" ht="15">
      <c r="B33" s="286" t="s">
        <v>170</v>
      </c>
    </row>
    <row r="34" spans="2:2" ht="15">
      <c r="B34" s="286" t="s">
        <v>171</v>
      </c>
    </row>
    <row r="35" spans="2:2" ht="15">
      <c r="B35" s="286" t="s">
        <v>172</v>
      </c>
    </row>
    <row r="36" spans="2:2" ht="15">
      <c r="B36" s="286" t="s">
        <v>173</v>
      </c>
    </row>
    <row r="37" spans="2:2" ht="15">
      <c r="B37" s="286" t="s">
        <v>174</v>
      </c>
    </row>
    <row r="38" spans="2:2" ht="15">
      <c r="B38" s="286" t="s">
        <v>175</v>
      </c>
    </row>
    <row r="39" spans="2:2" ht="15">
      <c r="B39" s="286" t="s">
        <v>176</v>
      </c>
    </row>
    <row r="40" spans="2:2" ht="15">
      <c r="B40" s="286" t="s">
        <v>177</v>
      </c>
    </row>
    <row r="41" spans="2:2" ht="15">
      <c r="B41" s="286" t="s">
        <v>178</v>
      </c>
    </row>
    <row r="42" spans="2:2" ht="15">
      <c r="B42" s="286" t="s">
        <v>179</v>
      </c>
    </row>
    <row r="43" spans="2:2" ht="15">
      <c r="B43" s="286" t="s">
        <v>180</v>
      </c>
    </row>
    <row r="44" spans="2:2" ht="15">
      <c r="B44" s="286" t="s">
        <v>181</v>
      </c>
    </row>
    <row r="45" spans="2:2" ht="15">
      <c r="B45" s="286" t="s">
        <v>182</v>
      </c>
    </row>
    <row r="46" spans="2:2" ht="15">
      <c r="B46" s="286" t="s">
        <v>183</v>
      </c>
    </row>
    <row r="47" spans="2:2" ht="15">
      <c r="B47" s="286" t="s">
        <v>184</v>
      </c>
    </row>
    <row r="48" spans="2:2" ht="15">
      <c r="B48" s="286" t="s">
        <v>185</v>
      </c>
    </row>
    <row r="49" spans="2:2" ht="15">
      <c r="B49" s="286" t="s">
        <v>186</v>
      </c>
    </row>
    <row r="50" spans="2:2" ht="15">
      <c r="B50" s="286" t="s">
        <v>187</v>
      </c>
    </row>
    <row r="51" spans="2:2" ht="15">
      <c r="B51" s="286" t="s">
        <v>188</v>
      </c>
    </row>
  </sheetData>
  <sheetProtection password="CC42" sheet="1" objects="1" scenarios="1"/>
  <mergeCells count="4">
    <mergeCell ref="F4:L4"/>
    <mergeCell ref="M1:N1"/>
    <mergeCell ref="F3:O3"/>
    <mergeCell ref="A1:G1"/>
  </mergeCells>
  <phoneticPr fontId="4"/>
  <pageMargins left="0.75" right="0.75" top="1" bottom="1" header="0.5" footer="0.5"/>
  <pageSetup paperSize="9" orientation="portrait" horizontalDpi="4294967292" verticalDpi="4294967292"/>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270"/>
  <sheetViews>
    <sheetView zoomScale="115" zoomScaleNormal="115" zoomScalePageLayoutView="115" workbookViewId="0">
      <selection activeCell="D6" sqref="D6"/>
    </sheetView>
  </sheetViews>
  <sheetFormatPr baseColWidth="10" defaultRowHeight="13" x14ac:dyDescent="0"/>
  <cols>
    <col min="1" max="1" width="11.7109375" customWidth="1"/>
    <col min="2" max="2" width="36.5703125" customWidth="1"/>
    <col min="3" max="3" width="2.7109375" customWidth="1"/>
    <col min="4" max="5" width="9.85546875" customWidth="1"/>
    <col min="10" max="10" width="12.42578125" style="13" customWidth="1"/>
    <col min="11" max="11" width="12.85546875" style="13" customWidth="1"/>
    <col min="12" max="13" width="11.28515625" style="13" bestFit="1" customWidth="1"/>
    <col min="14" max="24" width="11.28515625" style="13" customWidth="1"/>
    <col min="25" max="25" width="11.5703125" style="13" customWidth="1"/>
    <col min="43" max="43" width="12" customWidth="1"/>
    <col min="62" max="62" width="12.85546875" customWidth="1"/>
  </cols>
  <sheetData>
    <row r="1" spans="1:48" s="64" customFormat="1" ht="16">
      <c r="A1" s="72"/>
      <c r="B1" s="302"/>
      <c r="C1" s="302"/>
      <c r="D1" s="302"/>
      <c r="E1" s="302"/>
      <c r="F1" s="302"/>
      <c r="G1" s="302"/>
      <c r="H1" s="72"/>
      <c r="I1" s="86"/>
      <c r="J1" s="72"/>
      <c r="K1" s="72"/>
      <c r="L1" s="72"/>
      <c r="M1" s="301" t="s">
        <v>74</v>
      </c>
      <c r="N1" s="301"/>
      <c r="O1" s="301"/>
      <c r="P1" s="301"/>
      <c r="Q1" s="301"/>
      <c r="R1" s="301"/>
      <c r="S1" s="301"/>
      <c r="T1" s="301"/>
      <c r="U1" s="301"/>
      <c r="V1" s="301"/>
      <c r="W1" s="301"/>
      <c r="X1" s="301"/>
      <c r="Y1" s="301"/>
      <c r="Z1" s="72"/>
      <c r="AA1" s="72"/>
      <c r="AB1" s="72"/>
      <c r="AC1" s="249"/>
      <c r="AD1" s="72"/>
      <c r="AE1" s="72"/>
      <c r="AF1" s="72"/>
      <c r="AG1" s="249"/>
      <c r="AH1" s="72"/>
      <c r="AI1" s="87"/>
      <c r="AJ1" s="72"/>
      <c r="AK1" s="249"/>
      <c r="AL1" s="88"/>
      <c r="AM1" s="88"/>
      <c r="AN1" s="88"/>
      <c r="AO1" s="249"/>
      <c r="AP1" s="88"/>
      <c r="AQ1" s="72"/>
      <c r="AR1" s="72"/>
      <c r="AS1" s="249"/>
      <c r="AT1" s="72"/>
      <c r="AU1" s="72"/>
      <c r="AV1" s="72"/>
    </row>
    <row r="2" spans="1:48" s="64" customFormat="1">
      <c r="A2" s="72"/>
      <c r="B2" s="73"/>
      <c r="C2" s="72"/>
      <c r="D2" s="72"/>
      <c r="E2" s="72"/>
      <c r="F2" s="72"/>
      <c r="G2" s="72"/>
      <c r="H2" s="72"/>
      <c r="I2" s="72"/>
      <c r="J2" s="89"/>
      <c r="K2" s="72"/>
      <c r="L2" s="72"/>
      <c r="M2" s="72"/>
      <c r="N2" s="72"/>
      <c r="O2" s="72"/>
      <c r="P2" s="72"/>
      <c r="Q2" s="72"/>
      <c r="R2" s="72"/>
      <c r="S2" s="72"/>
      <c r="T2" s="72"/>
      <c r="U2" s="72"/>
      <c r="V2" s="72"/>
      <c r="W2" s="72"/>
      <c r="X2" s="72"/>
      <c r="Y2" s="72"/>
      <c r="Z2" s="72"/>
      <c r="AA2" s="72"/>
      <c r="AB2" s="72"/>
      <c r="AC2" s="249"/>
      <c r="AD2" s="72"/>
      <c r="AE2" s="72"/>
      <c r="AF2" s="72"/>
      <c r="AG2" s="249"/>
      <c r="AH2" s="72"/>
      <c r="AI2" s="87"/>
      <c r="AJ2" s="72"/>
      <c r="AK2" s="249"/>
      <c r="AL2" s="88"/>
      <c r="AM2" s="88"/>
      <c r="AN2" s="88"/>
      <c r="AO2" s="249"/>
      <c r="AP2" s="88"/>
      <c r="AQ2" s="72"/>
      <c r="AR2" s="72"/>
      <c r="AS2" s="249"/>
      <c r="AT2" s="72"/>
      <c r="AU2" s="72"/>
      <c r="AV2" s="72"/>
    </row>
    <row r="3" spans="1:48" s="64" customFormat="1">
      <c r="A3" s="72"/>
      <c r="B3" s="303" t="s">
        <v>68</v>
      </c>
      <c r="C3" s="303"/>
      <c r="D3" s="72"/>
      <c r="E3" s="72"/>
      <c r="F3" s="304" t="s">
        <v>69</v>
      </c>
      <c r="G3" s="304"/>
      <c r="H3" s="304"/>
      <c r="I3" s="304"/>
      <c r="J3" s="304"/>
      <c r="K3" s="304"/>
      <c r="L3" s="304"/>
      <c r="M3" s="304"/>
      <c r="N3" s="304"/>
      <c r="O3" s="304"/>
      <c r="P3" s="304"/>
      <c r="Q3" s="304"/>
      <c r="R3" s="304"/>
      <c r="S3" s="304"/>
      <c r="T3" s="304"/>
      <c r="U3" s="304"/>
      <c r="V3" s="304"/>
      <c r="W3" s="304"/>
      <c r="X3" s="304"/>
      <c r="Y3" s="304"/>
      <c r="Z3" s="304"/>
      <c r="AA3" s="72"/>
      <c r="AB3" s="72"/>
      <c r="AC3" s="249"/>
      <c r="AD3" s="72"/>
      <c r="AE3" s="72"/>
      <c r="AF3" s="72"/>
      <c r="AG3" s="249"/>
      <c r="AH3" s="72"/>
      <c r="AI3" s="87"/>
      <c r="AJ3" s="72"/>
      <c r="AK3" s="249"/>
      <c r="AL3" s="88"/>
      <c r="AM3" s="88"/>
      <c r="AN3" s="88"/>
      <c r="AO3" s="249"/>
      <c r="AP3" s="88"/>
      <c r="AQ3" s="72"/>
      <c r="AR3" s="72"/>
      <c r="AS3" s="249"/>
      <c r="AT3" s="72"/>
      <c r="AU3" s="72"/>
      <c r="AV3" s="72"/>
    </row>
    <row r="4" spans="1:48" s="95" customFormat="1" ht="21" customHeight="1" thickBot="1">
      <c r="A4" s="90"/>
      <c r="B4" s="91"/>
      <c r="C4" s="90"/>
      <c r="D4" s="90"/>
      <c r="E4" s="90"/>
      <c r="F4" s="295" t="s">
        <v>70</v>
      </c>
      <c r="G4" s="295"/>
      <c r="H4" s="295"/>
      <c r="I4" s="295"/>
      <c r="J4" s="295"/>
      <c r="K4" s="295"/>
      <c r="L4" s="295"/>
      <c r="M4" s="91"/>
      <c r="N4" s="91"/>
      <c r="O4" s="91"/>
      <c r="P4" s="91"/>
      <c r="Q4" s="91"/>
      <c r="R4" s="91"/>
      <c r="S4" s="91"/>
      <c r="T4" s="91"/>
      <c r="U4" s="91"/>
      <c r="V4" s="91"/>
      <c r="W4" s="91"/>
      <c r="X4" s="91"/>
      <c r="Y4" s="91"/>
      <c r="Z4" s="92"/>
      <c r="AA4" s="92"/>
      <c r="AB4" s="92"/>
      <c r="AC4" s="92"/>
      <c r="AD4" s="92"/>
      <c r="AE4" s="90"/>
      <c r="AF4" s="90"/>
      <c r="AG4" s="92"/>
      <c r="AH4" s="90"/>
      <c r="AI4" s="93"/>
      <c r="AJ4" s="90"/>
      <c r="AK4" s="92"/>
      <c r="AL4" s="94"/>
      <c r="AM4" s="94"/>
      <c r="AN4" s="94"/>
      <c r="AO4" s="92"/>
      <c r="AP4" s="94"/>
      <c r="AQ4" s="90"/>
      <c r="AR4" s="90"/>
      <c r="AS4" s="92"/>
      <c r="AT4" s="90"/>
      <c r="AU4" s="90"/>
      <c r="AV4" s="90"/>
    </row>
    <row r="5" spans="1:48" s="125" customFormat="1" ht="14" customHeight="1" thickBot="1">
      <c r="A5" s="120"/>
      <c r="B5" s="121"/>
      <c r="C5" s="120"/>
      <c r="D5" s="120"/>
      <c r="E5" s="120"/>
      <c r="F5" s="120"/>
      <c r="G5" s="120"/>
      <c r="H5" s="120"/>
      <c r="I5" s="120"/>
      <c r="J5" s="120"/>
      <c r="K5" s="120"/>
      <c r="L5" s="120"/>
      <c r="M5" s="121"/>
      <c r="N5" s="121"/>
      <c r="O5" s="121"/>
      <c r="P5" s="121"/>
      <c r="Q5" s="121"/>
      <c r="R5" s="121"/>
      <c r="S5" s="121"/>
      <c r="T5" s="121"/>
      <c r="U5" s="121"/>
      <c r="V5" s="121"/>
      <c r="W5" s="121"/>
      <c r="X5" s="121"/>
      <c r="Y5" s="121"/>
      <c r="Z5" s="122"/>
      <c r="AA5" s="122"/>
      <c r="AB5" s="122"/>
      <c r="AC5" s="122"/>
      <c r="AD5" s="122"/>
      <c r="AE5" s="120"/>
      <c r="AF5" s="120"/>
      <c r="AG5" s="122"/>
      <c r="AH5" s="120"/>
      <c r="AI5" s="123"/>
      <c r="AJ5" s="120"/>
      <c r="AK5" s="122"/>
      <c r="AL5" s="124"/>
      <c r="AM5" s="124"/>
      <c r="AN5" s="124"/>
      <c r="AO5" s="122"/>
      <c r="AP5" s="124"/>
      <c r="AQ5" s="120"/>
      <c r="AR5" s="120"/>
      <c r="AS5" s="122"/>
      <c r="AT5" s="120"/>
      <c r="AU5" s="120"/>
      <c r="AV5" s="120"/>
    </row>
    <row r="6" spans="1:48" ht="16" thickBot="1">
      <c r="A6" s="8"/>
      <c r="F6" s="114" t="s">
        <v>28</v>
      </c>
      <c r="G6" s="104"/>
      <c r="H6" s="105"/>
      <c r="I6" s="105" t="s">
        <v>63</v>
      </c>
      <c r="J6" s="106"/>
      <c r="K6" s="106"/>
      <c r="L6" s="106"/>
      <c r="M6" s="106"/>
      <c r="N6" s="106"/>
      <c r="O6" s="107"/>
      <c r="P6" s="107"/>
      <c r="Q6" s="107"/>
      <c r="R6" s="107"/>
      <c r="S6" s="107"/>
      <c r="T6" s="107"/>
      <c r="U6" s="107"/>
      <c r="V6" s="107"/>
      <c r="W6" s="107"/>
      <c r="X6" s="107"/>
      <c r="Y6" s="107"/>
      <c r="Z6" s="127"/>
      <c r="AA6" s="127"/>
      <c r="AB6" s="127"/>
      <c r="AC6" s="127"/>
      <c r="AD6" s="127"/>
      <c r="AE6" s="127"/>
      <c r="AF6" s="127"/>
      <c r="AG6" s="127"/>
      <c r="AH6" s="213"/>
      <c r="AK6" s="127"/>
      <c r="AO6" s="127"/>
      <c r="AS6" s="127"/>
    </row>
    <row r="7" spans="1:48" ht="16" thickTop="1">
      <c r="A7" s="158" t="s">
        <v>139</v>
      </c>
      <c r="B7" s="159"/>
      <c r="C7" s="225"/>
      <c r="D7" s="226"/>
      <c r="F7" s="108"/>
      <c r="G7" s="2"/>
      <c r="H7" s="103" t="s">
        <v>73</v>
      </c>
      <c r="I7" s="131">
        <v>8</v>
      </c>
      <c r="J7" s="9" t="s">
        <v>13</v>
      </c>
      <c r="K7" s="9" t="s">
        <v>29</v>
      </c>
      <c r="L7" s="9" t="s">
        <v>42</v>
      </c>
      <c r="M7" s="9" t="s">
        <v>101</v>
      </c>
      <c r="N7" s="4" t="s">
        <v>102</v>
      </c>
      <c r="O7" s="4" t="s">
        <v>103</v>
      </c>
      <c r="P7" s="9" t="s">
        <v>104</v>
      </c>
      <c r="Q7" s="4" t="s">
        <v>105</v>
      </c>
      <c r="R7" s="4"/>
      <c r="S7" s="4"/>
      <c r="T7" s="4"/>
      <c r="U7" s="4"/>
      <c r="V7" s="4"/>
      <c r="W7" s="9" t="s">
        <v>88</v>
      </c>
      <c r="X7" s="4" t="s">
        <v>84</v>
      </c>
      <c r="Y7" s="5"/>
      <c r="Z7" s="3"/>
      <c r="AA7" s="3"/>
      <c r="AB7" s="3"/>
      <c r="AC7" s="3"/>
      <c r="AD7" s="3"/>
      <c r="AE7" s="3"/>
      <c r="AF7" s="3"/>
      <c r="AG7" s="3"/>
      <c r="AH7" s="214"/>
      <c r="AK7" s="3"/>
      <c r="AO7" s="3"/>
      <c r="AS7" s="3"/>
    </row>
    <row r="8" spans="1:48" ht="15">
      <c r="A8" s="162" t="s">
        <v>6</v>
      </c>
      <c r="B8" s="2" t="s">
        <v>87</v>
      </c>
      <c r="C8" s="227"/>
      <c r="D8" s="228"/>
      <c r="F8" s="108"/>
      <c r="G8" s="2"/>
      <c r="H8" s="103" t="s">
        <v>60</v>
      </c>
      <c r="I8" s="132">
        <v>3</v>
      </c>
      <c r="J8" s="9" t="s">
        <v>98</v>
      </c>
      <c r="K8" s="9"/>
      <c r="L8" s="9"/>
      <c r="M8" s="9"/>
      <c r="N8" s="10"/>
      <c r="O8" s="5"/>
      <c r="P8" s="9"/>
      <c r="Q8" s="5"/>
      <c r="R8" s="5"/>
      <c r="S8" s="5"/>
      <c r="T8" s="5"/>
      <c r="U8" s="5"/>
      <c r="V8" s="5"/>
      <c r="W8" s="9"/>
      <c r="X8" s="5"/>
      <c r="Y8" s="5"/>
      <c r="Z8" s="3"/>
      <c r="AA8" s="3"/>
      <c r="AB8" s="3"/>
      <c r="AC8" s="3"/>
      <c r="AD8" s="3"/>
      <c r="AE8" s="3"/>
      <c r="AF8" s="3"/>
      <c r="AG8" s="3"/>
      <c r="AH8" s="214"/>
      <c r="AK8" s="3"/>
      <c r="AO8" s="3"/>
      <c r="AS8" s="3"/>
    </row>
    <row r="9" spans="1:48" ht="15">
      <c r="A9" s="164"/>
      <c r="B9" s="2" t="s">
        <v>65</v>
      </c>
      <c r="C9" s="227"/>
      <c r="D9" s="228"/>
      <c r="F9" s="108"/>
      <c r="G9" s="2"/>
      <c r="H9" s="103" t="s">
        <v>61</v>
      </c>
      <c r="I9" s="144">
        <v>1</v>
      </c>
      <c r="J9" s="9" t="s">
        <v>141</v>
      </c>
      <c r="K9" s="9"/>
      <c r="L9" s="9"/>
      <c r="M9" s="9"/>
      <c r="N9" s="10"/>
      <c r="O9" s="5"/>
      <c r="P9" s="5"/>
      <c r="Q9" s="5"/>
      <c r="R9" s="5"/>
      <c r="S9" s="5"/>
      <c r="T9" s="5"/>
      <c r="U9" s="5"/>
      <c r="V9" s="5"/>
      <c r="W9" s="5"/>
      <c r="X9" s="5"/>
      <c r="Y9" s="5"/>
      <c r="Z9" s="3"/>
      <c r="AA9" s="3"/>
      <c r="AB9" s="3"/>
      <c r="AC9" s="3"/>
      <c r="AD9" s="3"/>
      <c r="AE9" s="3"/>
      <c r="AF9" s="3"/>
      <c r="AG9" s="3"/>
      <c r="AH9" s="214"/>
      <c r="AK9" s="3"/>
      <c r="AO9" s="3"/>
      <c r="AS9" s="3"/>
    </row>
    <row r="10" spans="1:48" ht="15">
      <c r="A10" s="164"/>
      <c r="B10" s="2" t="s">
        <v>66</v>
      </c>
      <c r="C10" s="227"/>
      <c r="D10" s="228"/>
      <c r="F10" s="108"/>
      <c r="G10" s="2"/>
      <c r="H10" s="3"/>
      <c r="I10" s="3"/>
      <c r="J10" s="11"/>
      <c r="K10" s="10"/>
      <c r="L10" s="10"/>
      <c r="M10" s="10"/>
      <c r="N10" s="10"/>
      <c r="O10" s="5"/>
      <c r="P10" s="5"/>
      <c r="Q10" s="5"/>
      <c r="R10" s="5"/>
      <c r="S10" s="5"/>
      <c r="T10" s="5"/>
      <c r="U10" s="5"/>
      <c r="V10" s="5"/>
      <c r="W10" s="5"/>
      <c r="X10" s="5"/>
      <c r="Y10" s="5"/>
      <c r="Z10" s="3"/>
      <c r="AA10" s="3"/>
      <c r="AB10" s="3"/>
      <c r="AC10" s="3"/>
      <c r="AD10" s="3"/>
      <c r="AE10" s="3"/>
      <c r="AF10" s="3"/>
      <c r="AG10" s="3"/>
      <c r="AH10" s="214"/>
      <c r="AK10" s="3"/>
      <c r="AO10" s="3"/>
      <c r="AS10" s="3"/>
    </row>
    <row r="11" spans="1:48" ht="15">
      <c r="A11" s="164"/>
      <c r="B11" s="2" t="s">
        <v>25</v>
      </c>
      <c r="C11" s="227"/>
      <c r="D11" s="228"/>
      <c r="F11" s="108"/>
      <c r="G11" s="2"/>
      <c r="H11" s="3" t="s">
        <v>30</v>
      </c>
      <c r="I11" s="3"/>
      <c r="J11" s="11" t="s">
        <v>140</v>
      </c>
      <c r="K11" s="10" t="s">
        <v>99</v>
      </c>
      <c r="L11" s="10"/>
      <c r="M11" s="10"/>
      <c r="N11" s="10"/>
      <c r="O11" s="5"/>
      <c r="P11" s="5"/>
      <c r="Q11" s="5"/>
      <c r="R11" s="5"/>
      <c r="S11" s="5"/>
      <c r="T11" s="5"/>
      <c r="U11" s="5"/>
      <c r="V11" s="5"/>
      <c r="W11" s="5"/>
      <c r="X11" s="5"/>
      <c r="Y11" s="5"/>
      <c r="Z11" s="3"/>
      <c r="AA11" s="3"/>
      <c r="AB11" s="3"/>
      <c r="AC11" s="3"/>
      <c r="AD11" s="3"/>
      <c r="AE11" s="3"/>
      <c r="AF11" s="3"/>
      <c r="AG11" s="3"/>
      <c r="AH11" s="214"/>
      <c r="AK11" s="3"/>
      <c r="AO11" s="3"/>
      <c r="AS11" s="3"/>
    </row>
    <row r="12" spans="1:48" ht="15">
      <c r="A12" s="164"/>
      <c r="B12" s="2" t="s">
        <v>93</v>
      </c>
      <c r="C12" s="227"/>
      <c r="D12" s="228"/>
      <c r="F12" s="108"/>
      <c r="G12" s="2"/>
      <c r="H12" s="3"/>
      <c r="I12" s="3"/>
      <c r="J12" s="10"/>
      <c r="K12" s="11" t="s">
        <v>31</v>
      </c>
      <c r="L12" s="10" t="s">
        <v>120</v>
      </c>
      <c r="M12" s="10"/>
      <c r="N12" s="10"/>
      <c r="O12" s="5"/>
      <c r="P12" s="5"/>
      <c r="Q12" s="5"/>
      <c r="R12" s="5"/>
      <c r="S12" s="5"/>
      <c r="T12" s="5"/>
      <c r="U12" s="5"/>
      <c r="V12" s="5"/>
      <c r="W12" s="5"/>
      <c r="X12" s="5"/>
      <c r="Y12" s="5"/>
      <c r="Z12" s="3"/>
      <c r="AA12" s="3"/>
      <c r="AB12" s="3"/>
      <c r="AC12" s="3"/>
      <c r="AD12" s="3"/>
      <c r="AE12" s="3"/>
      <c r="AF12" s="3"/>
      <c r="AG12" s="3"/>
      <c r="AH12" s="214"/>
      <c r="AK12" s="3"/>
      <c r="AO12" s="3"/>
      <c r="AS12" s="3"/>
    </row>
    <row r="13" spans="1:48" ht="15">
      <c r="A13" s="162" t="s">
        <v>62</v>
      </c>
      <c r="B13" s="2" t="s">
        <v>78</v>
      </c>
      <c r="C13" s="227"/>
      <c r="D13" s="228"/>
      <c r="F13" s="108"/>
      <c r="G13" s="2"/>
      <c r="H13" s="3"/>
      <c r="I13" s="3"/>
      <c r="J13" s="10"/>
      <c r="K13" s="11" t="s">
        <v>32</v>
      </c>
      <c r="L13" s="10" t="s">
        <v>121</v>
      </c>
      <c r="M13" s="10"/>
      <c r="N13" s="10"/>
      <c r="O13" s="5"/>
      <c r="P13" s="5"/>
      <c r="Q13" s="5"/>
      <c r="R13" s="5"/>
      <c r="S13" s="5"/>
      <c r="T13" s="5"/>
      <c r="U13" s="5"/>
      <c r="V13" s="5"/>
      <c r="W13" s="5"/>
      <c r="X13" s="5"/>
      <c r="Y13" s="5"/>
      <c r="Z13" s="3"/>
      <c r="AA13" s="3"/>
      <c r="AB13" s="3"/>
      <c r="AC13" s="3"/>
      <c r="AD13" s="3"/>
      <c r="AE13" s="3"/>
      <c r="AF13" s="3"/>
      <c r="AG13" s="3"/>
      <c r="AH13" s="214"/>
      <c r="AK13" s="3"/>
      <c r="AO13" s="3"/>
      <c r="AS13" s="3"/>
    </row>
    <row r="14" spans="1:48" ht="15">
      <c r="A14" s="162" t="s">
        <v>9</v>
      </c>
      <c r="B14" s="2" t="s">
        <v>94</v>
      </c>
      <c r="C14" s="227"/>
      <c r="D14" s="228"/>
      <c r="F14" s="108"/>
      <c r="G14" s="2"/>
      <c r="H14" s="3"/>
      <c r="I14" s="3"/>
      <c r="J14" s="10"/>
      <c r="K14" s="11" t="s">
        <v>100</v>
      </c>
      <c r="L14" s="10" t="s">
        <v>122</v>
      </c>
      <c r="M14" s="10"/>
      <c r="N14" s="10"/>
      <c r="O14" s="5"/>
      <c r="P14" s="5"/>
      <c r="Q14" s="5"/>
      <c r="R14" s="5"/>
      <c r="S14" s="5"/>
      <c r="T14" s="5"/>
      <c r="U14" s="5"/>
      <c r="V14" s="5"/>
      <c r="W14" s="5"/>
      <c r="X14" s="5"/>
      <c r="Y14" s="5"/>
      <c r="Z14" s="3"/>
      <c r="AA14" s="3"/>
      <c r="AB14" s="3"/>
      <c r="AC14" s="3"/>
      <c r="AD14" s="3"/>
      <c r="AE14" s="3"/>
      <c r="AF14" s="3"/>
      <c r="AG14" s="3"/>
      <c r="AH14" s="214"/>
      <c r="AK14" s="3"/>
      <c r="AO14" s="3"/>
      <c r="AS14" s="3"/>
    </row>
    <row r="15" spans="1:48" ht="16">
      <c r="A15" s="165"/>
      <c r="B15" s="2" t="s">
        <v>96</v>
      </c>
      <c r="C15" s="227"/>
      <c r="D15" s="228"/>
      <c r="F15" s="108"/>
      <c r="G15" s="2"/>
      <c r="H15" s="3"/>
      <c r="I15" s="3"/>
      <c r="J15" s="10"/>
      <c r="K15" s="11"/>
      <c r="L15" s="10" t="s">
        <v>85</v>
      </c>
      <c r="M15" s="10"/>
      <c r="N15" s="10"/>
      <c r="O15" s="5"/>
      <c r="P15" s="5"/>
      <c r="Q15" s="5"/>
      <c r="R15" s="5"/>
      <c r="S15" s="5"/>
      <c r="T15" s="5"/>
      <c r="U15" s="5"/>
      <c r="V15" s="5"/>
      <c r="W15" s="5"/>
      <c r="X15" s="5"/>
      <c r="Y15" s="5"/>
      <c r="Z15" s="3"/>
      <c r="AA15" s="3"/>
      <c r="AB15" s="3"/>
      <c r="AC15" s="3"/>
      <c r="AD15" s="3"/>
      <c r="AE15" s="3"/>
      <c r="AF15" s="3"/>
      <c r="AG15" s="3"/>
      <c r="AH15" s="214"/>
      <c r="AJ15" s="55" t="s">
        <v>8</v>
      </c>
      <c r="AK15" s="3"/>
      <c r="AO15" s="3"/>
      <c r="AS15" s="3"/>
    </row>
    <row r="16" spans="1:48" ht="16" thickBot="1">
      <c r="A16" s="165"/>
      <c r="B16" s="2" t="s">
        <v>95</v>
      </c>
      <c r="C16" s="227"/>
      <c r="D16" s="228"/>
      <c r="F16" s="109"/>
      <c r="G16" s="110"/>
      <c r="H16" s="111"/>
      <c r="I16" s="111"/>
      <c r="J16" s="112"/>
      <c r="K16" s="112"/>
      <c r="L16" s="112"/>
      <c r="M16" s="112"/>
      <c r="N16" s="112"/>
      <c r="O16" s="113"/>
      <c r="P16" s="113"/>
      <c r="Q16" s="113"/>
      <c r="R16" s="113"/>
      <c r="S16" s="113"/>
      <c r="T16" s="113"/>
      <c r="U16" s="113"/>
      <c r="V16" s="113"/>
      <c r="W16" s="113"/>
      <c r="X16" s="113"/>
      <c r="Y16" s="113"/>
      <c r="Z16" s="111"/>
      <c r="AA16" s="111"/>
      <c r="AB16" s="111"/>
      <c r="AC16" s="111"/>
      <c r="AD16" s="111"/>
      <c r="AE16" s="111"/>
      <c r="AF16" s="111"/>
      <c r="AG16" s="111"/>
      <c r="AH16" s="215"/>
      <c r="AK16" s="111"/>
      <c r="AO16" s="111"/>
      <c r="AS16" s="111"/>
    </row>
    <row r="17" spans="1:45" ht="16" thickBot="1">
      <c r="A17" s="202"/>
      <c r="B17" s="224"/>
      <c r="C17" s="229"/>
      <c r="D17" s="230"/>
      <c r="F17" s="152"/>
      <c r="G17" s="2"/>
      <c r="H17" s="3"/>
      <c r="I17" s="3"/>
      <c r="J17" s="10"/>
      <c r="K17" s="10"/>
      <c r="L17" s="10"/>
      <c r="M17" s="10"/>
      <c r="N17" s="10"/>
      <c r="O17" s="10"/>
      <c r="P17" s="10"/>
      <c r="Q17" s="10"/>
      <c r="R17" s="10"/>
      <c r="S17" s="10"/>
      <c r="T17" s="10"/>
      <c r="U17" s="10"/>
      <c r="V17" s="10"/>
      <c r="W17" s="10"/>
      <c r="X17" s="10"/>
      <c r="Y17" s="10"/>
      <c r="Z17" s="5"/>
      <c r="AA17" s="5"/>
      <c r="AB17" s="5"/>
      <c r="AC17" s="5"/>
      <c r="AD17" s="5"/>
      <c r="AE17" s="5"/>
      <c r="AF17" s="5"/>
      <c r="AG17" s="5"/>
      <c r="AH17" s="5"/>
      <c r="AK17" s="5"/>
      <c r="AO17" s="5"/>
      <c r="AS17" s="5"/>
    </row>
    <row r="18" spans="1:45" ht="14" thickTop="1"/>
    <row r="19" spans="1:45">
      <c r="F19" s="24" t="s">
        <v>35</v>
      </c>
      <c r="G19" s="25"/>
      <c r="H19" s="25"/>
      <c r="I19" s="25"/>
      <c r="J19" s="26" t="s">
        <v>34</v>
      </c>
      <c r="K19" s="26" t="s">
        <v>2</v>
      </c>
      <c r="L19" s="26" t="s">
        <v>3</v>
      </c>
      <c r="M19" s="26" t="s">
        <v>4</v>
      </c>
      <c r="N19" s="26" t="s">
        <v>5</v>
      </c>
      <c r="O19" s="26" t="s">
        <v>89</v>
      </c>
      <c r="P19" s="26"/>
      <c r="Q19" s="26"/>
      <c r="R19" s="26"/>
      <c r="S19" s="26"/>
      <c r="T19" s="26"/>
      <c r="U19" s="26"/>
      <c r="V19" s="26"/>
      <c r="W19" s="26"/>
      <c r="X19" s="26"/>
      <c r="Y19" s="26"/>
      <c r="Z19" s="25"/>
      <c r="AA19" s="25"/>
      <c r="AB19" s="25"/>
      <c r="AC19" s="25"/>
      <c r="AD19" s="25"/>
      <c r="AE19" s="25"/>
      <c r="AF19" s="25"/>
      <c r="AG19" s="25"/>
      <c r="AH19" s="27"/>
      <c r="AK19" s="25"/>
      <c r="AO19" s="25"/>
      <c r="AS19" s="25"/>
    </row>
    <row r="20" spans="1:45">
      <c r="F20" s="7" t="s">
        <v>12</v>
      </c>
      <c r="G20" s="28"/>
      <c r="H20" s="28"/>
      <c r="I20" s="28"/>
      <c r="J20" s="29"/>
      <c r="K20" s="29"/>
      <c r="L20" s="29"/>
      <c r="M20" s="256"/>
      <c r="N20" s="256"/>
      <c r="O20" s="29" t="s">
        <v>116</v>
      </c>
      <c r="P20" s="29"/>
      <c r="Q20" s="29"/>
      <c r="R20" s="29"/>
      <c r="S20" s="29"/>
      <c r="T20" s="29"/>
      <c r="U20" s="29"/>
      <c r="V20" s="29"/>
      <c r="W20" s="29"/>
      <c r="X20" s="29"/>
      <c r="Y20" s="29"/>
      <c r="Z20" s="28"/>
      <c r="AA20" s="28"/>
      <c r="AB20" s="28"/>
      <c r="AC20" s="28"/>
      <c r="AD20" s="28"/>
      <c r="AE20" s="28"/>
      <c r="AF20" s="28"/>
      <c r="AG20" s="28"/>
      <c r="AH20" s="30"/>
      <c r="AK20" s="28"/>
      <c r="AO20" s="28"/>
      <c r="AS20" s="28"/>
    </row>
    <row r="21" spans="1:45">
      <c r="F21" s="7" t="s">
        <v>117</v>
      </c>
      <c r="G21" s="28"/>
      <c r="H21" s="28"/>
      <c r="I21" s="28"/>
      <c r="J21" s="31">
        <v>0.75588999999999995</v>
      </c>
      <c r="K21" s="31">
        <v>0.74567000000000005</v>
      </c>
      <c r="L21" s="31">
        <v>0.74036000000000002</v>
      </c>
      <c r="M21" s="257">
        <v>0.74406000000000005</v>
      </c>
      <c r="N21" s="257">
        <v>0.74582000000000004</v>
      </c>
      <c r="O21" s="29"/>
      <c r="P21" s="29"/>
      <c r="Q21" s="29"/>
      <c r="R21" s="29"/>
      <c r="S21" s="29"/>
      <c r="T21" s="29"/>
      <c r="U21" s="29"/>
      <c r="V21" s="29"/>
      <c r="W21" s="31"/>
      <c r="X21" s="31"/>
      <c r="Y21" s="31"/>
      <c r="Z21" s="28"/>
      <c r="AA21" s="28"/>
      <c r="AB21" s="28"/>
      <c r="AC21" s="28"/>
      <c r="AD21" s="28"/>
      <c r="AE21" s="28"/>
      <c r="AF21" s="28"/>
      <c r="AG21" s="28"/>
      <c r="AH21" s="30"/>
      <c r="AK21" s="28"/>
      <c r="AO21" s="28"/>
      <c r="AS21" s="28"/>
    </row>
    <row r="22" spans="1:45">
      <c r="F22" s="7" t="s">
        <v>118</v>
      </c>
      <c r="G22" s="28"/>
      <c r="H22" s="28"/>
      <c r="I22" s="28"/>
      <c r="J22" s="31">
        <v>0.75122999999999995</v>
      </c>
      <c r="K22" s="31">
        <v>0.74585999999999997</v>
      </c>
      <c r="L22" s="31">
        <v>0.74100999999999995</v>
      </c>
      <c r="M22" s="257">
        <v>0.73958999999999997</v>
      </c>
      <c r="N22" s="257">
        <v>0.75956999999999997</v>
      </c>
      <c r="O22" s="29"/>
      <c r="P22" s="29"/>
      <c r="Q22" s="29"/>
      <c r="R22" s="29"/>
      <c r="S22" s="29"/>
      <c r="T22" s="29"/>
      <c r="U22" s="29"/>
      <c r="V22" s="29"/>
      <c r="W22" s="31"/>
      <c r="X22" s="31"/>
      <c r="Y22" s="31"/>
      <c r="Z22" s="28"/>
      <c r="AA22" s="28"/>
      <c r="AB22" s="28"/>
      <c r="AC22" s="28"/>
      <c r="AD22" s="28"/>
      <c r="AE22" s="28"/>
      <c r="AF22" s="28"/>
      <c r="AG22" s="28"/>
      <c r="AH22" s="30"/>
      <c r="AK22" s="28"/>
      <c r="AO22" s="28"/>
      <c r="AS22" s="28"/>
    </row>
    <row r="23" spans="1:45">
      <c r="F23" s="32"/>
      <c r="G23" s="28"/>
      <c r="H23" s="28"/>
      <c r="I23" s="28"/>
      <c r="J23" s="33"/>
      <c r="K23" s="33"/>
      <c r="L23" s="33"/>
      <c r="M23" s="33"/>
      <c r="N23" s="33"/>
      <c r="O23" s="33"/>
      <c r="P23" s="33"/>
      <c r="Q23" s="33"/>
      <c r="R23" s="33"/>
      <c r="S23" s="33"/>
      <c r="T23" s="33"/>
      <c r="U23" s="33"/>
      <c r="V23" s="33"/>
      <c r="W23" s="33"/>
      <c r="X23" s="33"/>
      <c r="Y23" s="33"/>
      <c r="Z23" s="28"/>
      <c r="AA23" s="28"/>
      <c r="AB23" s="28"/>
      <c r="AC23" s="28"/>
      <c r="AD23" s="28"/>
      <c r="AE23" s="28"/>
      <c r="AF23" s="28"/>
      <c r="AG23" s="28"/>
      <c r="AH23" s="30"/>
      <c r="AK23" s="28"/>
      <c r="AO23" s="28"/>
      <c r="AS23" s="28"/>
    </row>
    <row r="24" spans="1:45">
      <c r="F24" s="7" t="s">
        <v>43</v>
      </c>
      <c r="G24" s="28"/>
      <c r="H24" s="28"/>
      <c r="I24" s="28"/>
      <c r="J24" s="33"/>
      <c r="K24" s="33"/>
      <c r="L24" s="33"/>
      <c r="M24" s="33"/>
      <c r="N24" s="33"/>
      <c r="O24" s="33"/>
      <c r="P24" s="33"/>
      <c r="Q24" s="33"/>
      <c r="R24" s="33"/>
      <c r="S24" s="33"/>
      <c r="T24" s="33"/>
      <c r="U24" s="33"/>
      <c r="V24" s="33"/>
      <c r="W24" s="33"/>
      <c r="X24" s="33"/>
      <c r="Y24" s="33"/>
      <c r="Z24" s="28"/>
      <c r="AA24" s="28"/>
      <c r="AB24" s="28"/>
      <c r="AC24" s="28"/>
      <c r="AD24" s="28"/>
      <c r="AE24" s="28"/>
      <c r="AF24" s="28"/>
      <c r="AG24" s="28"/>
      <c r="AH24" s="30"/>
      <c r="AK24" s="28"/>
      <c r="AO24" s="28"/>
      <c r="AS24" s="28"/>
    </row>
    <row r="25" spans="1:45">
      <c r="F25" s="198" t="s">
        <v>44</v>
      </c>
      <c r="G25" s="199"/>
      <c r="H25" s="28"/>
      <c r="I25" s="34"/>
      <c r="J25" s="34">
        <v>-1.5719700000000001</v>
      </c>
      <c r="K25" s="34">
        <v>-1.5109900000000001</v>
      </c>
      <c r="L25" s="34">
        <v>-1.5706599999999999</v>
      </c>
      <c r="M25" s="34">
        <v>-1.6415200000000001</v>
      </c>
      <c r="N25" s="34">
        <v>-1.5706500000000001</v>
      </c>
      <c r="O25" s="33"/>
      <c r="P25" s="33"/>
      <c r="Q25" s="33"/>
      <c r="R25" s="33"/>
      <c r="S25" s="33"/>
      <c r="T25" s="33"/>
      <c r="U25" s="33"/>
      <c r="V25" s="33"/>
      <c r="W25" s="33"/>
      <c r="X25" s="33"/>
      <c r="Y25" s="33"/>
      <c r="Z25" s="28"/>
      <c r="AA25" s="28"/>
      <c r="AB25" s="28"/>
      <c r="AC25" s="28"/>
      <c r="AD25" s="28"/>
      <c r="AE25" s="28"/>
      <c r="AF25" s="28"/>
      <c r="AG25" s="28"/>
      <c r="AH25" s="30"/>
      <c r="AK25" s="28"/>
      <c r="AO25" s="28"/>
      <c r="AS25" s="28"/>
    </row>
    <row r="26" spans="1:45" ht="16">
      <c r="A26" s="55" t="s">
        <v>8</v>
      </c>
      <c r="F26" s="198" t="s">
        <v>45</v>
      </c>
      <c r="G26" s="199"/>
      <c r="H26" s="28"/>
      <c r="I26" s="34"/>
      <c r="J26" s="34">
        <v>0.388569</v>
      </c>
      <c r="K26" s="34">
        <v>-0.21049999999999999</v>
      </c>
      <c r="L26" s="34">
        <v>0.17854700000000001</v>
      </c>
      <c r="M26" s="34">
        <v>0.38983800000000002</v>
      </c>
      <c r="N26" s="34">
        <v>-0.45135999999999998</v>
      </c>
      <c r="O26" s="33"/>
      <c r="P26" s="33"/>
      <c r="Q26" s="33"/>
      <c r="R26" s="33"/>
      <c r="S26" s="33"/>
      <c r="T26" s="33"/>
      <c r="U26" s="33"/>
      <c r="V26" s="33"/>
      <c r="W26" s="33"/>
      <c r="X26" s="33"/>
      <c r="Y26" s="33"/>
      <c r="Z26" s="28"/>
      <c r="AA26" s="28"/>
      <c r="AB26" s="28"/>
      <c r="AC26" s="28"/>
      <c r="AD26" s="28"/>
      <c r="AE26" s="28"/>
      <c r="AF26" s="28"/>
      <c r="AG26" s="28"/>
      <c r="AH26" s="30"/>
      <c r="AJ26" s="55" t="s">
        <v>8</v>
      </c>
      <c r="AK26" s="28"/>
      <c r="AO26" s="28"/>
      <c r="AS26" s="28"/>
    </row>
    <row r="27" spans="1:45">
      <c r="F27" s="198" t="s">
        <v>46</v>
      </c>
      <c r="G27" s="199"/>
      <c r="H27" s="28"/>
      <c r="I27" s="34"/>
      <c r="J27" s="34">
        <v>-1.37002</v>
      </c>
      <c r="K27" s="34">
        <v>0.38061299999999998</v>
      </c>
      <c r="L27" s="34">
        <v>-1.0462400000000001</v>
      </c>
      <c r="M27" s="34">
        <v>-0.47103</v>
      </c>
      <c r="N27" s="34">
        <v>0.215832</v>
      </c>
      <c r="O27" s="33"/>
      <c r="P27" s="33"/>
      <c r="Q27" s="33"/>
      <c r="R27" s="33"/>
      <c r="S27" s="33"/>
      <c r="T27" s="33"/>
      <c r="U27" s="33"/>
      <c r="V27" s="33"/>
      <c r="W27" s="33"/>
      <c r="X27" s="33"/>
      <c r="Y27" s="33"/>
      <c r="Z27" s="28"/>
      <c r="AA27" s="28"/>
      <c r="AB27" s="28"/>
      <c r="AC27" s="28"/>
      <c r="AD27" s="28"/>
      <c r="AE27" s="28"/>
      <c r="AF27" s="28"/>
      <c r="AG27" s="28"/>
      <c r="AH27" s="30"/>
      <c r="AK27" s="28"/>
      <c r="AO27" s="28"/>
      <c r="AS27" s="28"/>
    </row>
    <row r="28" spans="1:45">
      <c r="F28" s="198" t="s">
        <v>119</v>
      </c>
      <c r="G28" s="199"/>
      <c r="H28" s="28"/>
      <c r="I28" s="34"/>
      <c r="J28" s="34">
        <v>-0.42258000000000001</v>
      </c>
      <c r="K28" s="34">
        <v>-0.19250999999999999</v>
      </c>
      <c r="L28" s="34">
        <v>0.42496099999999998</v>
      </c>
      <c r="M28" s="34">
        <v>-1.0170999999999999</v>
      </c>
      <c r="N28" s="34">
        <v>-0.13727</v>
      </c>
      <c r="O28" s="33"/>
      <c r="P28" s="33"/>
      <c r="Q28" s="33"/>
      <c r="R28" s="33"/>
      <c r="S28" s="33"/>
      <c r="T28" s="33"/>
      <c r="U28" s="33"/>
      <c r="V28" s="33"/>
      <c r="W28" s="33"/>
      <c r="X28" s="33"/>
      <c r="Y28" s="33"/>
      <c r="Z28" s="28"/>
      <c r="AA28" s="28"/>
      <c r="AB28" s="28"/>
      <c r="AC28" s="28"/>
      <c r="AD28" s="28"/>
      <c r="AE28" s="28"/>
      <c r="AF28" s="28"/>
      <c r="AG28" s="28"/>
      <c r="AH28" s="30"/>
      <c r="AK28" s="28"/>
      <c r="AO28" s="28"/>
      <c r="AS28" s="28"/>
    </row>
    <row r="29" spans="1:45">
      <c r="F29" s="198"/>
      <c r="G29" s="199"/>
      <c r="H29" s="28"/>
      <c r="I29" s="34"/>
      <c r="J29" s="34"/>
      <c r="K29" s="34"/>
      <c r="L29" s="34"/>
      <c r="M29" s="34"/>
      <c r="N29" s="34"/>
      <c r="O29" s="33"/>
      <c r="P29" s="33"/>
      <c r="Q29" s="33"/>
      <c r="R29" s="33"/>
      <c r="S29" s="33"/>
      <c r="T29" s="33"/>
      <c r="U29" s="33"/>
      <c r="V29" s="33"/>
      <c r="W29" s="33"/>
      <c r="X29" s="33"/>
      <c r="Y29" s="33"/>
      <c r="Z29" s="28"/>
      <c r="AA29" s="28"/>
      <c r="AB29" s="28"/>
      <c r="AC29" s="28"/>
      <c r="AD29" s="28"/>
      <c r="AE29" s="28"/>
      <c r="AF29" s="28"/>
      <c r="AG29" s="28"/>
      <c r="AH29" s="30"/>
      <c r="AK29" s="28"/>
      <c r="AO29" s="28"/>
      <c r="AS29" s="28"/>
    </row>
    <row r="30" spans="1:45">
      <c r="F30" s="198" t="s">
        <v>51</v>
      </c>
      <c r="G30" s="200"/>
      <c r="H30" s="28"/>
      <c r="I30" s="34"/>
      <c r="J30" s="34">
        <v>-86.779300000000006</v>
      </c>
      <c r="K30" s="34">
        <v>-194.637</v>
      </c>
      <c r="L30" s="34">
        <v>-125.325</v>
      </c>
      <c r="M30" s="34">
        <v>33.205419999999997</v>
      </c>
      <c r="N30" s="34">
        <v>-47.946899999999999</v>
      </c>
      <c r="O30" s="33"/>
      <c r="P30" s="33"/>
      <c r="Q30" s="33"/>
      <c r="R30" s="33"/>
      <c r="S30" s="33"/>
      <c r="T30" s="33"/>
      <c r="U30" s="33"/>
      <c r="V30" s="33"/>
      <c r="W30" s="33"/>
      <c r="X30" s="33"/>
      <c r="Y30" s="33"/>
      <c r="Z30" s="28"/>
      <c r="AA30" s="28"/>
      <c r="AB30" s="28"/>
      <c r="AC30" s="28"/>
      <c r="AD30" s="28"/>
      <c r="AE30" s="28"/>
      <c r="AF30" s="28"/>
      <c r="AG30" s="28"/>
      <c r="AH30" s="30"/>
      <c r="AK30" s="28"/>
      <c r="AO30" s="28"/>
      <c r="AS30" s="28"/>
    </row>
    <row r="31" spans="1:45">
      <c r="F31" s="198" t="s">
        <v>52</v>
      </c>
      <c r="G31" s="200" t="s">
        <v>13</v>
      </c>
      <c r="H31" s="34"/>
      <c r="I31" s="34"/>
      <c r="J31" s="34">
        <v>1.0482750000000001</v>
      </c>
      <c r="K31" s="34">
        <v>-0.49462</v>
      </c>
      <c r="L31" s="34">
        <v>9.7811450000000004</v>
      </c>
      <c r="M31" s="34">
        <v>0.15848000000000001</v>
      </c>
      <c r="N31" s="34">
        <v>0.96578200000000003</v>
      </c>
      <c r="O31" s="33"/>
      <c r="P31" s="33"/>
      <c r="Q31" s="33"/>
      <c r="R31" s="33"/>
      <c r="S31" s="33"/>
      <c r="T31" s="33"/>
      <c r="U31" s="33"/>
      <c r="V31" s="33"/>
      <c r="W31" s="33"/>
      <c r="X31" s="33"/>
      <c r="Y31" s="33"/>
      <c r="Z31" s="28"/>
      <c r="AA31" s="28"/>
      <c r="AB31" s="28"/>
      <c r="AC31" s="28"/>
      <c r="AD31" s="28"/>
      <c r="AE31" s="28"/>
      <c r="AF31" s="28"/>
      <c r="AG31" s="28"/>
      <c r="AH31" s="30"/>
      <c r="AK31" s="28"/>
      <c r="AO31" s="28"/>
      <c r="AS31" s="28"/>
    </row>
    <row r="32" spans="1:45" ht="16">
      <c r="A32" s="55" t="s">
        <v>8</v>
      </c>
      <c r="F32" s="198" t="s">
        <v>14</v>
      </c>
      <c r="G32" s="200" t="s">
        <v>29</v>
      </c>
      <c r="H32" s="34"/>
      <c r="I32" s="34"/>
      <c r="J32" s="34">
        <v>27854.45</v>
      </c>
      <c r="K32" s="34">
        <v>57230.879999999997</v>
      </c>
      <c r="L32" s="34">
        <v>14617.81</v>
      </c>
      <c r="M32" s="34">
        <v>-9652.23</v>
      </c>
      <c r="N32" s="34">
        <v>16404.96</v>
      </c>
      <c r="O32" s="33"/>
      <c r="P32" s="33"/>
      <c r="Q32" s="33"/>
      <c r="R32" s="33"/>
      <c r="S32" s="33"/>
      <c r="T32" s="33"/>
      <c r="U32" s="33"/>
      <c r="V32" s="33"/>
      <c r="W32" s="33"/>
      <c r="X32" s="33"/>
      <c r="Y32" s="33"/>
      <c r="Z32" s="28"/>
      <c r="AA32" s="28"/>
      <c r="AB32" s="28"/>
      <c r="AC32" s="28"/>
      <c r="AD32" s="28"/>
      <c r="AE32" s="28"/>
      <c r="AF32" s="28"/>
      <c r="AG32" s="28"/>
      <c r="AH32" s="30"/>
      <c r="AJ32" s="55" t="s">
        <v>8</v>
      </c>
      <c r="AK32" s="28"/>
      <c r="AO32" s="28"/>
      <c r="AS32" s="28"/>
    </row>
    <row r="33" spans="1:45">
      <c r="F33" s="198" t="s">
        <v>15</v>
      </c>
      <c r="G33" s="200" t="s">
        <v>42</v>
      </c>
      <c r="H33" s="34"/>
      <c r="I33" s="34"/>
      <c r="J33" s="34">
        <v>2.5929030000000002</v>
      </c>
      <c r="K33" s="34">
        <v>-0.12465</v>
      </c>
      <c r="L33" s="34">
        <v>-18.677299999999999</v>
      </c>
      <c r="M33" s="34">
        <v>2.369367</v>
      </c>
      <c r="N33" s="34">
        <v>-1.0009999999999999</v>
      </c>
      <c r="O33" s="33"/>
      <c r="P33" s="33"/>
      <c r="Q33" s="33"/>
      <c r="R33" s="33"/>
      <c r="S33" s="33"/>
      <c r="T33" s="33"/>
      <c r="U33" s="33"/>
      <c r="V33" s="33"/>
      <c r="W33" s="33"/>
      <c r="X33" s="33"/>
      <c r="Y33" s="33"/>
      <c r="Z33" s="28"/>
      <c r="AA33" s="28"/>
      <c r="AB33" s="28"/>
      <c r="AC33" s="28"/>
      <c r="AD33" s="28"/>
      <c r="AE33" s="28"/>
      <c r="AF33" s="28"/>
      <c r="AG33" s="28"/>
      <c r="AH33" s="30"/>
      <c r="AK33" s="28"/>
      <c r="AO33" s="28"/>
      <c r="AS33" s="28"/>
    </row>
    <row r="34" spans="1:45" ht="13" customHeight="1">
      <c r="F34" s="198" t="s">
        <v>16</v>
      </c>
      <c r="G34" s="201" t="s">
        <v>101</v>
      </c>
      <c r="H34" s="28"/>
      <c r="I34" s="34"/>
      <c r="J34" s="34">
        <v>-0.39650000000000002</v>
      </c>
      <c r="K34" s="34">
        <v>-2.4170000000000001E-2</v>
      </c>
      <c r="L34" s="34">
        <v>2.9150779999999998</v>
      </c>
      <c r="M34" s="34">
        <v>0.19465299999999999</v>
      </c>
      <c r="N34" s="34">
        <v>-5.4469999999999998E-2</v>
      </c>
      <c r="O34" s="33"/>
      <c r="P34" s="33"/>
      <c r="Q34" s="33"/>
      <c r="R34" s="33"/>
      <c r="S34" s="33"/>
      <c r="T34" s="33"/>
      <c r="U34" s="33"/>
      <c r="V34" s="33"/>
      <c r="W34" s="33"/>
      <c r="X34" s="33"/>
      <c r="Y34" s="33"/>
      <c r="Z34" s="28"/>
      <c r="AA34" s="28"/>
      <c r="AB34" s="28"/>
      <c r="AC34" s="28"/>
      <c r="AD34" s="28"/>
      <c r="AE34" s="28"/>
      <c r="AF34" s="28"/>
      <c r="AG34" s="28"/>
      <c r="AH34" s="30"/>
      <c r="AK34" s="28"/>
      <c r="AO34" s="28"/>
      <c r="AS34" s="28"/>
    </row>
    <row r="35" spans="1:45" ht="13" customHeight="1">
      <c r="F35" s="198" t="s">
        <v>17</v>
      </c>
      <c r="G35" s="201" t="s">
        <v>102</v>
      </c>
      <c r="H35" s="28"/>
      <c r="I35" s="34"/>
      <c r="J35" s="34">
        <v>-0.122</v>
      </c>
      <c r="K35" s="34">
        <v>-0.1474</v>
      </c>
      <c r="L35" s="34">
        <v>0.62981100000000001</v>
      </c>
      <c r="M35" s="34">
        <v>-7.9049999999999995E-2</v>
      </c>
      <c r="N35" s="34">
        <v>-4.5319999999999999E-2</v>
      </c>
      <c r="O35" s="33"/>
      <c r="P35" s="33"/>
      <c r="Q35" s="33"/>
      <c r="R35" s="33"/>
      <c r="S35" s="33"/>
      <c r="T35" s="33"/>
      <c r="U35" s="33"/>
      <c r="V35" s="33"/>
      <c r="W35" s="33"/>
      <c r="X35" s="33"/>
      <c r="Y35" s="33"/>
      <c r="Z35" s="28"/>
      <c r="AA35" s="28"/>
      <c r="AB35" s="28"/>
      <c r="AC35" s="28"/>
      <c r="AD35" s="28"/>
      <c r="AE35" s="28"/>
      <c r="AF35" s="28"/>
      <c r="AG35" s="28"/>
      <c r="AH35" s="30"/>
      <c r="AK35" s="28"/>
      <c r="AO35" s="28"/>
      <c r="AS35" s="28"/>
    </row>
    <row r="36" spans="1:45" ht="13" customHeight="1">
      <c r="F36" s="198" t="s">
        <v>18</v>
      </c>
      <c r="G36" s="201" t="s">
        <v>103</v>
      </c>
      <c r="H36" s="28"/>
      <c r="I36" s="34"/>
      <c r="J36" s="34">
        <v>-0.67903000000000002</v>
      </c>
      <c r="K36" s="34">
        <v>0.75253199999999998</v>
      </c>
      <c r="L36" s="34">
        <v>-2.3019799999999999</v>
      </c>
      <c r="M36" s="34">
        <v>-3.2812199999999998</v>
      </c>
      <c r="N36" s="34">
        <v>0.94072100000000003</v>
      </c>
      <c r="O36" s="33"/>
      <c r="P36" s="33"/>
      <c r="Q36" s="33"/>
      <c r="R36" s="33"/>
      <c r="S36" s="33"/>
      <c r="T36" s="33"/>
      <c r="U36" s="33"/>
      <c r="V36" s="33"/>
      <c r="W36" s="33"/>
      <c r="X36" s="33"/>
      <c r="Y36" s="33"/>
      <c r="Z36" s="28"/>
      <c r="AA36" s="28"/>
      <c r="AB36" s="28"/>
      <c r="AC36" s="28"/>
      <c r="AD36" s="28"/>
      <c r="AE36" s="28"/>
      <c r="AF36" s="28"/>
      <c r="AG36" s="28"/>
      <c r="AH36" s="30"/>
      <c r="AK36" s="28"/>
      <c r="AO36" s="28"/>
      <c r="AS36" s="28"/>
    </row>
    <row r="37" spans="1:45" ht="13" customHeight="1">
      <c r="F37" s="198" t="s">
        <v>19</v>
      </c>
      <c r="G37" s="201" t="s">
        <v>104</v>
      </c>
      <c r="H37" s="28"/>
      <c r="I37" s="34"/>
      <c r="J37" s="34">
        <v>-5.1459900000000003</v>
      </c>
      <c r="K37" s="34">
        <v>-0.37180999999999997</v>
      </c>
      <c r="L37" s="34">
        <v>10.785450000000001</v>
      </c>
      <c r="M37" s="34">
        <v>-0.46729999999999999</v>
      </c>
      <c r="N37" s="34">
        <v>-8.1071200000000001</v>
      </c>
      <c r="O37" s="33"/>
      <c r="P37" s="33"/>
      <c r="Q37" s="33"/>
      <c r="R37" s="33"/>
      <c r="S37" s="33"/>
      <c r="T37" s="33"/>
      <c r="U37" s="33"/>
      <c r="V37" s="33"/>
      <c r="W37" s="33"/>
      <c r="X37" s="33"/>
      <c r="Y37" s="33"/>
      <c r="Z37" s="28"/>
      <c r="AA37" s="28"/>
      <c r="AB37" s="28"/>
      <c r="AC37" s="28"/>
      <c r="AD37" s="28"/>
      <c r="AE37" s="28"/>
      <c r="AF37" s="28"/>
      <c r="AG37" s="28"/>
      <c r="AH37" s="30"/>
      <c r="AK37" s="28"/>
      <c r="AO37" s="28"/>
      <c r="AS37" s="28"/>
    </row>
    <row r="38" spans="1:45" ht="13" customHeight="1">
      <c r="F38" s="198" t="s">
        <v>20</v>
      </c>
      <c r="G38" s="201" t="s">
        <v>105</v>
      </c>
      <c r="H38" s="28"/>
      <c r="I38" s="34"/>
      <c r="J38" s="34">
        <v>1.1027899999999999</v>
      </c>
      <c r="K38" s="34">
        <v>-1.23824</v>
      </c>
      <c r="L38" s="34">
        <v>2.6157520000000001</v>
      </c>
      <c r="M38" s="34">
        <v>-2.5590099999999998</v>
      </c>
      <c r="N38" s="34">
        <v>-8.3860000000000004E-2</v>
      </c>
      <c r="O38" s="33"/>
      <c r="P38" s="33"/>
      <c r="Q38" s="33"/>
      <c r="R38" s="33"/>
      <c r="S38" s="33"/>
      <c r="T38" s="33"/>
      <c r="U38" s="33"/>
      <c r="V38" s="33"/>
      <c r="W38" s="33"/>
      <c r="X38" s="33"/>
      <c r="Y38" s="33"/>
      <c r="Z38" s="28"/>
      <c r="AA38" s="28"/>
      <c r="AB38" s="28"/>
      <c r="AC38" s="28"/>
      <c r="AD38" s="28"/>
      <c r="AE38" s="28"/>
      <c r="AF38" s="28"/>
      <c r="AG38" s="28"/>
      <c r="AH38" s="30"/>
      <c r="AK38" s="28"/>
      <c r="AO38" s="28"/>
      <c r="AS38" s="28"/>
    </row>
    <row r="39" spans="1:45" ht="13" customHeight="1">
      <c r="F39" s="198"/>
      <c r="G39" s="201"/>
      <c r="H39" s="28"/>
      <c r="I39" s="34"/>
      <c r="J39" s="34"/>
      <c r="K39" s="34"/>
      <c r="L39" s="34"/>
      <c r="M39" s="34"/>
      <c r="N39" s="34"/>
      <c r="O39" s="33"/>
      <c r="P39" s="33"/>
      <c r="Q39" s="33"/>
      <c r="R39" s="33"/>
      <c r="S39" s="33"/>
      <c r="T39" s="33"/>
      <c r="U39" s="33"/>
      <c r="V39" s="33"/>
      <c r="W39" s="33"/>
      <c r="X39" s="33"/>
      <c r="Y39" s="33"/>
      <c r="Z39" s="28"/>
      <c r="AA39" s="28"/>
      <c r="AB39" s="28"/>
      <c r="AC39" s="28"/>
      <c r="AD39" s="28"/>
      <c r="AE39" s="28"/>
      <c r="AF39" s="28"/>
      <c r="AG39" s="28"/>
      <c r="AH39" s="30"/>
      <c r="AK39" s="28"/>
      <c r="AO39" s="28"/>
      <c r="AS39" s="28"/>
    </row>
    <row r="40" spans="1:45" ht="13" customHeight="1">
      <c r="F40" s="198" t="s">
        <v>21</v>
      </c>
      <c r="G40" s="200"/>
      <c r="H40" s="28"/>
      <c r="I40" s="34"/>
      <c r="J40" s="34">
        <v>-9.8575700000000008</v>
      </c>
      <c r="K40" s="34">
        <v>2.0921379999999998</v>
      </c>
      <c r="L40" s="34">
        <v>-18.6553</v>
      </c>
      <c r="M40" s="34">
        <v>35.894889999999997</v>
      </c>
      <c r="N40" s="34">
        <v>95.617890000000003</v>
      </c>
      <c r="O40" s="33"/>
      <c r="P40" s="33"/>
      <c r="Q40" s="33"/>
      <c r="R40" s="33"/>
      <c r="S40" s="33"/>
      <c r="T40" s="33"/>
      <c r="U40" s="33"/>
      <c r="V40" s="33"/>
      <c r="W40" s="33"/>
      <c r="X40" s="33"/>
      <c r="Y40" s="33"/>
      <c r="Z40" s="28"/>
      <c r="AA40" s="28"/>
      <c r="AB40" s="28"/>
      <c r="AC40" s="28"/>
      <c r="AD40" s="28"/>
      <c r="AE40" s="28"/>
      <c r="AF40" s="28"/>
      <c r="AG40" s="28"/>
      <c r="AH40" s="30"/>
      <c r="AK40" s="28"/>
      <c r="AO40" s="28"/>
      <c r="AS40" s="28"/>
    </row>
    <row r="41" spans="1:45" ht="13" customHeight="1">
      <c r="F41" s="198" t="s">
        <v>22</v>
      </c>
      <c r="G41" s="200" t="s">
        <v>13</v>
      </c>
      <c r="H41" s="258"/>
      <c r="I41" s="34"/>
      <c r="J41" s="34">
        <v>0.36519400000000002</v>
      </c>
      <c r="K41" s="34">
        <v>-1.70364</v>
      </c>
      <c r="L41" s="34">
        <v>0.68527499999999997</v>
      </c>
      <c r="M41" s="34">
        <v>-2.9978600000000002</v>
      </c>
      <c r="N41" s="34">
        <v>-5.58249</v>
      </c>
      <c r="O41" s="33"/>
      <c r="P41" s="33"/>
      <c r="Q41" s="33"/>
      <c r="R41" s="33"/>
      <c r="S41" s="33"/>
      <c r="T41" s="33"/>
      <c r="U41" s="33"/>
      <c r="V41" s="33"/>
      <c r="W41" s="33"/>
      <c r="X41" s="33"/>
      <c r="Y41" s="33"/>
      <c r="Z41" s="28"/>
      <c r="AA41" s="28"/>
      <c r="AB41" s="28"/>
      <c r="AC41" s="28"/>
      <c r="AD41" s="28"/>
      <c r="AE41" s="28"/>
      <c r="AF41" s="28"/>
      <c r="AG41" s="28"/>
      <c r="AH41" s="30"/>
      <c r="AK41" s="28"/>
      <c r="AO41" s="28"/>
      <c r="AS41" s="28"/>
    </row>
    <row r="42" spans="1:45" ht="13" customHeight="1">
      <c r="A42" s="55" t="s">
        <v>8</v>
      </c>
      <c r="F42" s="198" t="s">
        <v>23</v>
      </c>
      <c r="G42" s="200" t="s">
        <v>29</v>
      </c>
      <c r="H42" s="258"/>
      <c r="I42" s="34"/>
      <c r="J42" s="34">
        <v>2298.768</v>
      </c>
      <c r="K42" s="34">
        <v>2022.248</v>
      </c>
      <c r="L42" s="34">
        <v>4485.9709999999995</v>
      </c>
      <c r="M42" s="34">
        <v>-4279.08</v>
      </c>
      <c r="N42" s="34">
        <v>-12644.4</v>
      </c>
      <c r="O42" s="33"/>
      <c r="P42" s="33"/>
      <c r="Q42" s="33"/>
      <c r="R42" s="33"/>
      <c r="S42" s="33"/>
      <c r="T42" s="33"/>
      <c r="U42" s="33"/>
      <c r="V42" s="33"/>
      <c r="W42" s="33"/>
      <c r="X42" s="33"/>
      <c r="Y42" s="33"/>
      <c r="Z42" s="28"/>
      <c r="AA42" s="28"/>
      <c r="AB42" s="28"/>
      <c r="AC42" s="28"/>
      <c r="AD42" s="28"/>
      <c r="AE42" s="28"/>
      <c r="AF42" s="28"/>
      <c r="AG42" s="28"/>
      <c r="AH42" s="30"/>
      <c r="AJ42" s="55" t="s">
        <v>8</v>
      </c>
      <c r="AK42" s="28"/>
      <c r="AO42" s="28"/>
      <c r="AS42" s="28"/>
    </row>
    <row r="43" spans="1:45" ht="13" customHeight="1">
      <c r="A43" s="55"/>
      <c r="F43" s="198" t="s">
        <v>24</v>
      </c>
      <c r="G43" s="200" t="s">
        <v>42</v>
      </c>
      <c r="H43" s="258"/>
      <c r="I43" s="34"/>
      <c r="J43" s="34">
        <v>0.82024699999999995</v>
      </c>
      <c r="K43" s="34">
        <v>-1.2034</v>
      </c>
      <c r="L43" s="34">
        <v>0.132053</v>
      </c>
      <c r="M43" s="34">
        <v>-4.02182</v>
      </c>
      <c r="N43" s="34">
        <v>-0.43695000000000001</v>
      </c>
      <c r="O43" s="33"/>
      <c r="P43" s="33"/>
      <c r="Q43" s="33"/>
      <c r="R43" s="33"/>
      <c r="S43" s="33"/>
      <c r="T43" s="33"/>
      <c r="U43" s="33"/>
      <c r="V43" s="33"/>
      <c r="W43" s="33"/>
      <c r="X43" s="33"/>
      <c r="Y43" s="33"/>
      <c r="Z43" s="28"/>
      <c r="AA43" s="28"/>
      <c r="AB43" s="28"/>
      <c r="AC43" s="28"/>
      <c r="AD43" s="28"/>
      <c r="AE43" s="28"/>
      <c r="AF43" s="28"/>
      <c r="AG43" s="28"/>
      <c r="AH43" s="30"/>
      <c r="AJ43" s="55"/>
      <c r="AK43" s="28"/>
      <c r="AO43" s="28"/>
      <c r="AS43" s="28"/>
    </row>
    <row r="44" spans="1:45" ht="13" customHeight="1">
      <c r="A44" s="55"/>
      <c r="F44" s="198" t="s">
        <v>53</v>
      </c>
      <c r="G44" s="201" t="s">
        <v>101</v>
      </c>
      <c r="H44" s="28"/>
      <c r="I44" s="34"/>
      <c r="J44" s="34">
        <v>6.5449999999999996E-3</v>
      </c>
      <c r="K44" s="34">
        <v>-3.5029999999999999E-2</v>
      </c>
      <c r="L44" s="34">
        <v>0.11844399999999999</v>
      </c>
      <c r="M44" s="34">
        <v>1.1143E-2</v>
      </c>
      <c r="N44" s="34">
        <v>-1.05142</v>
      </c>
      <c r="O44" s="33"/>
      <c r="P44" s="33"/>
      <c r="Q44" s="33"/>
      <c r="R44" s="33"/>
      <c r="S44" s="33"/>
      <c r="T44" s="33"/>
      <c r="U44" s="33"/>
      <c r="V44" s="33"/>
      <c r="W44" s="33"/>
      <c r="X44" s="33"/>
      <c r="Y44" s="33"/>
      <c r="Z44" s="28"/>
      <c r="AA44" s="28"/>
      <c r="AB44" s="28"/>
      <c r="AC44" s="28"/>
      <c r="AD44" s="28"/>
      <c r="AE44" s="28"/>
      <c r="AF44" s="28"/>
      <c r="AG44" s="28"/>
      <c r="AH44" s="30"/>
      <c r="AJ44" s="55"/>
      <c r="AK44" s="28"/>
      <c r="AO44" s="28"/>
      <c r="AS44" s="28"/>
    </row>
    <row r="45" spans="1:45" ht="13" customHeight="1">
      <c r="A45" s="55"/>
      <c r="F45" s="198" t="s">
        <v>54</v>
      </c>
      <c r="G45" s="201" t="s">
        <v>102</v>
      </c>
      <c r="H45" s="28"/>
      <c r="I45" s="34"/>
      <c r="J45" s="34">
        <v>4.1729999999999996E-3</v>
      </c>
      <c r="K45" s="34">
        <v>-9.1310000000000002E-2</v>
      </c>
      <c r="L45" s="34">
        <v>-8.7299999999999999E-3</v>
      </c>
      <c r="M45" s="34">
        <v>-0.15218000000000001</v>
      </c>
      <c r="N45" s="34">
        <v>-0.29912</v>
      </c>
      <c r="O45" s="33"/>
      <c r="P45" s="33"/>
      <c r="Q45" s="33"/>
      <c r="R45" s="33"/>
      <c r="S45" s="33"/>
      <c r="T45" s="33"/>
      <c r="U45" s="33"/>
      <c r="V45" s="33"/>
      <c r="W45" s="33"/>
      <c r="X45" s="33"/>
      <c r="Y45" s="33"/>
      <c r="Z45" s="28"/>
      <c r="AA45" s="28"/>
      <c r="AB45" s="28"/>
      <c r="AC45" s="28"/>
      <c r="AD45" s="28"/>
      <c r="AE45" s="28"/>
      <c r="AF45" s="28"/>
      <c r="AG45" s="28"/>
      <c r="AH45" s="30"/>
      <c r="AJ45" s="55"/>
      <c r="AK45" s="28"/>
      <c r="AO45" s="28"/>
      <c r="AS45" s="28"/>
    </row>
    <row r="46" spans="1:45" ht="13" customHeight="1">
      <c r="A46" s="55"/>
      <c r="F46" s="198" t="s">
        <v>55</v>
      </c>
      <c r="G46" s="201" t="s">
        <v>103</v>
      </c>
      <c r="H46" s="28"/>
      <c r="I46" s="34"/>
      <c r="J46" s="34">
        <v>-0.25619999999999998</v>
      </c>
      <c r="K46" s="34">
        <v>0.324096</v>
      </c>
      <c r="L46" s="34">
        <v>0.57757700000000001</v>
      </c>
      <c r="M46" s="34">
        <v>-1.7401599999999999</v>
      </c>
      <c r="N46" s="34">
        <v>5.3620619999999999</v>
      </c>
      <c r="O46" s="33"/>
      <c r="P46" s="33"/>
      <c r="Q46" s="33"/>
      <c r="R46" s="33"/>
      <c r="S46" s="33"/>
      <c r="T46" s="33"/>
      <c r="U46" s="33"/>
      <c r="V46" s="33"/>
      <c r="W46" s="33"/>
      <c r="X46" s="33"/>
      <c r="Y46" s="33"/>
      <c r="Z46" s="28"/>
      <c r="AA46" s="28"/>
      <c r="AB46" s="28"/>
      <c r="AC46" s="28"/>
      <c r="AD46" s="28"/>
      <c r="AE46" s="28"/>
      <c r="AF46" s="28"/>
      <c r="AG46" s="28"/>
      <c r="AH46" s="30"/>
      <c r="AJ46" s="55"/>
      <c r="AK46" s="28"/>
      <c r="AO46" s="28"/>
      <c r="AS46" s="28"/>
    </row>
    <row r="47" spans="1:45" ht="13" customHeight="1">
      <c r="A47" s="55"/>
      <c r="F47" s="198" t="s">
        <v>56</v>
      </c>
      <c r="G47" s="201" t="s">
        <v>104</v>
      </c>
      <c r="H47" s="28"/>
      <c r="I47" s="34"/>
      <c r="J47" s="34">
        <v>-0.41454000000000002</v>
      </c>
      <c r="K47" s="34">
        <v>1.355092</v>
      </c>
      <c r="L47" s="34">
        <v>0.36972899999999997</v>
      </c>
      <c r="M47" s="34">
        <v>0.78609099999999998</v>
      </c>
      <c r="N47" s="34">
        <v>-9.4917899999999999</v>
      </c>
      <c r="O47" s="33"/>
      <c r="P47" s="33"/>
      <c r="Q47" s="33"/>
      <c r="R47" s="33"/>
      <c r="S47" s="33"/>
      <c r="T47" s="33"/>
      <c r="U47" s="33"/>
      <c r="V47" s="33"/>
      <c r="W47" s="33"/>
      <c r="X47" s="33"/>
      <c r="Y47" s="33"/>
      <c r="Z47" s="28"/>
      <c r="AA47" s="28"/>
      <c r="AB47" s="28"/>
      <c r="AC47" s="28"/>
      <c r="AD47" s="28"/>
      <c r="AE47" s="28"/>
      <c r="AF47" s="28"/>
      <c r="AG47" s="28"/>
      <c r="AH47" s="30"/>
      <c r="AJ47" s="55"/>
      <c r="AK47" s="28"/>
      <c r="AO47" s="28"/>
      <c r="AS47" s="28"/>
    </row>
    <row r="48" spans="1:45" ht="13" customHeight="1">
      <c r="A48" s="55"/>
      <c r="F48" s="198" t="s">
        <v>57</v>
      </c>
      <c r="G48" s="201" t="s">
        <v>105</v>
      </c>
      <c r="H48" s="28"/>
      <c r="I48" s="34"/>
      <c r="J48" s="34">
        <v>0.32633800000000002</v>
      </c>
      <c r="K48" s="34">
        <v>-2.0925400000000001</v>
      </c>
      <c r="L48" s="34">
        <v>0.73716099999999996</v>
      </c>
      <c r="M48" s="34">
        <v>-2.3678300000000001</v>
      </c>
      <c r="N48" s="34">
        <v>-5.7689399999999997</v>
      </c>
      <c r="O48" s="33"/>
      <c r="P48" s="33"/>
      <c r="Q48" s="33"/>
      <c r="R48" s="33"/>
      <c r="S48" s="33"/>
      <c r="T48" s="33"/>
      <c r="U48" s="33"/>
      <c r="V48" s="33"/>
      <c r="W48" s="33"/>
      <c r="X48" s="33"/>
      <c r="Y48" s="33"/>
      <c r="Z48" s="28"/>
      <c r="AA48" s="28"/>
      <c r="AB48" s="28"/>
      <c r="AC48" s="28"/>
      <c r="AD48" s="28"/>
      <c r="AE48" s="28"/>
      <c r="AF48" s="28"/>
      <c r="AG48" s="28"/>
      <c r="AH48" s="30"/>
      <c r="AJ48" s="55"/>
      <c r="AK48" s="28"/>
      <c r="AO48" s="28"/>
      <c r="AS48" s="28"/>
    </row>
    <row r="49" spans="1:45" ht="13" customHeight="1">
      <c r="A49" s="55"/>
      <c r="F49" s="198"/>
      <c r="G49" s="201"/>
      <c r="H49" s="28"/>
      <c r="I49" s="34"/>
      <c r="J49" s="34"/>
      <c r="K49" s="34"/>
      <c r="L49" s="34"/>
      <c r="M49" s="34"/>
      <c r="N49" s="34"/>
      <c r="O49" s="33"/>
      <c r="P49" s="33"/>
      <c r="Q49" s="33"/>
      <c r="R49" s="33"/>
      <c r="S49" s="33"/>
      <c r="T49" s="33"/>
      <c r="U49" s="33"/>
      <c r="V49" s="33"/>
      <c r="W49" s="33"/>
      <c r="X49" s="33"/>
      <c r="Y49" s="33"/>
      <c r="Z49" s="28"/>
      <c r="AA49" s="28"/>
      <c r="AB49" s="28"/>
      <c r="AC49" s="28"/>
      <c r="AD49" s="28"/>
      <c r="AE49" s="28"/>
      <c r="AF49" s="28"/>
      <c r="AG49" s="28"/>
      <c r="AH49" s="30"/>
      <c r="AJ49" s="55"/>
      <c r="AK49" s="28"/>
      <c r="AO49" s="28"/>
      <c r="AS49" s="28"/>
    </row>
    <row r="50" spans="1:45" ht="13" customHeight="1">
      <c r="F50" s="198" t="s">
        <v>106</v>
      </c>
      <c r="G50" s="201"/>
      <c r="H50" s="28"/>
      <c r="I50" s="34"/>
      <c r="J50" s="34">
        <v>-92.035700000000006</v>
      </c>
      <c r="K50" s="34">
        <v>-84.040999999999997</v>
      </c>
      <c r="L50" s="34">
        <v>32.265410000000003</v>
      </c>
      <c r="M50" s="34">
        <v>-22.470700000000001</v>
      </c>
      <c r="N50" s="34">
        <v>-110.621</v>
      </c>
      <c r="O50" s="33"/>
      <c r="P50" s="33"/>
      <c r="Q50" s="33"/>
      <c r="R50" s="33"/>
      <c r="S50" s="33"/>
      <c r="T50" s="33"/>
      <c r="U50" s="33"/>
      <c r="V50" s="33"/>
      <c r="W50" s="33"/>
      <c r="X50" s="33"/>
      <c r="Y50" s="33"/>
      <c r="Z50" s="28"/>
      <c r="AA50" s="28"/>
      <c r="AB50" s="28"/>
      <c r="AC50" s="28"/>
      <c r="AD50" s="28"/>
      <c r="AE50" s="28"/>
      <c r="AF50" s="28"/>
      <c r="AG50" s="28"/>
      <c r="AH50" s="30"/>
      <c r="AK50" s="28"/>
      <c r="AO50" s="28"/>
      <c r="AS50" s="28"/>
    </row>
    <row r="51" spans="1:45" ht="13" customHeight="1">
      <c r="F51" s="198" t="s">
        <v>107</v>
      </c>
      <c r="G51" s="200" t="s">
        <v>13</v>
      </c>
      <c r="H51" s="258"/>
      <c r="I51" s="34"/>
      <c r="J51" s="34">
        <v>0.12831400000000001</v>
      </c>
      <c r="K51" s="34">
        <v>3.4357660000000001</v>
      </c>
      <c r="L51" s="34">
        <v>0.76222500000000004</v>
      </c>
      <c r="M51" s="34">
        <v>1.2730790000000001</v>
      </c>
      <c r="N51" s="34">
        <v>0.39724100000000001</v>
      </c>
      <c r="O51" s="33"/>
      <c r="P51" s="33"/>
      <c r="Q51" s="33"/>
      <c r="R51" s="33"/>
      <c r="S51" s="33"/>
      <c r="T51" s="33"/>
      <c r="U51" s="33"/>
      <c r="V51" s="33"/>
      <c r="W51" s="33"/>
      <c r="X51" s="33"/>
      <c r="Y51" s="33"/>
      <c r="Z51" s="28"/>
      <c r="AA51" s="28"/>
      <c r="AB51" s="28"/>
      <c r="AC51" s="28"/>
      <c r="AD51" s="28"/>
      <c r="AE51" s="28"/>
      <c r="AF51" s="28"/>
      <c r="AG51" s="28"/>
      <c r="AH51" s="30"/>
      <c r="AK51" s="28"/>
      <c r="AO51" s="28"/>
      <c r="AS51" s="28"/>
    </row>
    <row r="52" spans="1:45" ht="13" customHeight="1">
      <c r="F52" s="198" t="s">
        <v>108</v>
      </c>
      <c r="G52" s="200" t="s">
        <v>29</v>
      </c>
      <c r="H52" s="258"/>
      <c r="I52" s="34"/>
      <c r="J52" s="34">
        <v>28677.77</v>
      </c>
      <c r="K52" s="34">
        <v>25377.93</v>
      </c>
      <c r="L52" s="34">
        <v>-7718.31</v>
      </c>
      <c r="M52" s="34">
        <v>4158.8559999999998</v>
      </c>
      <c r="N52" s="34">
        <v>-23008</v>
      </c>
      <c r="O52" s="33"/>
      <c r="P52" s="33"/>
      <c r="Q52" s="33"/>
      <c r="R52" s="33"/>
      <c r="S52" s="33"/>
      <c r="T52" s="33"/>
      <c r="U52" s="33"/>
      <c r="V52" s="33"/>
      <c r="W52" s="33"/>
      <c r="X52" s="33"/>
      <c r="Y52" s="33"/>
      <c r="Z52" s="28"/>
      <c r="AA52" s="28"/>
      <c r="AB52" s="28"/>
      <c r="AC52" s="28"/>
      <c r="AD52" s="28"/>
      <c r="AE52" s="28"/>
      <c r="AF52" s="28"/>
      <c r="AG52" s="28"/>
      <c r="AH52" s="30"/>
      <c r="AK52" s="28"/>
      <c r="AO52" s="28"/>
      <c r="AS52" s="28"/>
    </row>
    <row r="53" spans="1:45" ht="13" customHeight="1">
      <c r="F53" s="198" t="s">
        <v>109</v>
      </c>
      <c r="G53" s="200" t="s">
        <v>42</v>
      </c>
      <c r="H53" s="258"/>
      <c r="I53" s="34"/>
      <c r="J53" s="34">
        <v>-2.1091500000000001</v>
      </c>
      <c r="K53" s="34">
        <v>-0.20977000000000001</v>
      </c>
      <c r="L53" s="34">
        <v>0.56555999999999995</v>
      </c>
      <c r="M53" s="34">
        <v>2.1725500000000002</v>
      </c>
      <c r="N53" s="34">
        <v>128.19909999999999</v>
      </c>
      <c r="O53" s="33"/>
      <c r="P53" s="33"/>
      <c r="Q53" s="33"/>
      <c r="R53" s="33"/>
      <c r="S53" s="33"/>
      <c r="T53" s="33"/>
      <c r="U53" s="33"/>
      <c r="V53" s="33"/>
      <c r="W53" s="33"/>
      <c r="X53" s="33"/>
      <c r="Y53" s="33"/>
      <c r="Z53" s="28"/>
      <c r="AA53" s="28"/>
      <c r="AB53" s="28"/>
      <c r="AC53" s="28"/>
      <c r="AD53" s="28"/>
      <c r="AE53" s="28"/>
      <c r="AF53" s="28"/>
      <c r="AG53" s="28"/>
      <c r="AH53" s="30"/>
      <c r="AK53" s="28"/>
      <c r="AO53" s="28"/>
      <c r="AS53" s="28"/>
    </row>
    <row r="54" spans="1:45" ht="13" customHeight="1">
      <c r="A54" s="55" t="s">
        <v>8</v>
      </c>
      <c r="F54" s="198" t="s">
        <v>110</v>
      </c>
      <c r="G54" s="201" t="s">
        <v>101</v>
      </c>
      <c r="H54" s="28"/>
      <c r="I54" s="34"/>
      <c r="J54" s="34">
        <v>-0.18612000000000001</v>
      </c>
      <c r="K54" s="34">
        <v>-0.35816999999999999</v>
      </c>
      <c r="L54" s="34">
        <v>0.26208399999999998</v>
      </c>
      <c r="M54" s="34">
        <v>7.6505000000000004E-2</v>
      </c>
      <c r="N54" s="34">
        <v>0.22186700000000001</v>
      </c>
      <c r="O54" s="33"/>
      <c r="P54" s="33"/>
      <c r="Q54" s="33"/>
      <c r="R54" s="33"/>
      <c r="S54" s="33"/>
      <c r="T54" s="33"/>
      <c r="U54" s="33"/>
      <c r="V54" s="33"/>
      <c r="W54" s="33"/>
      <c r="X54" s="33"/>
      <c r="Y54" s="33"/>
      <c r="Z54" s="28"/>
      <c r="AA54" s="28"/>
      <c r="AB54" s="28"/>
      <c r="AC54" s="28"/>
      <c r="AD54" s="28"/>
      <c r="AE54" s="28"/>
      <c r="AF54" s="28"/>
      <c r="AG54" s="28"/>
      <c r="AH54" s="30"/>
      <c r="AJ54" s="55" t="s">
        <v>8</v>
      </c>
      <c r="AK54" s="28"/>
      <c r="AO54" s="28"/>
      <c r="AS54" s="28"/>
    </row>
    <row r="55" spans="1:45" ht="13" customHeight="1">
      <c r="F55" s="198" t="s">
        <v>111</v>
      </c>
      <c r="G55" s="201" t="s">
        <v>102</v>
      </c>
      <c r="H55" s="28"/>
      <c r="I55" s="34"/>
      <c r="J55" s="34">
        <v>-0.11352</v>
      </c>
      <c r="K55" s="34">
        <v>-0.22685</v>
      </c>
      <c r="L55" s="34">
        <v>-0.14171</v>
      </c>
      <c r="M55" s="34">
        <v>2.4279999999999999E-2</v>
      </c>
      <c r="N55" s="34">
        <v>0.23486699999999999</v>
      </c>
      <c r="O55" s="33"/>
      <c r="P55" s="33"/>
      <c r="Q55" s="33"/>
      <c r="R55" s="33"/>
      <c r="S55" s="33"/>
      <c r="T55" s="33"/>
      <c r="U55" s="33"/>
      <c r="V55" s="33"/>
      <c r="W55" s="33"/>
      <c r="X55" s="33"/>
      <c r="Y55" s="33"/>
      <c r="Z55" s="28"/>
      <c r="AA55" s="28"/>
      <c r="AB55" s="28"/>
      <c r="AC55" s="28"/>
      <c r="AD55" s="28"/>
      <c r="AE55" s="28"/>
      <c r="AF55" s="28"/>
      <c r="AG55" s="28"/>
      <c r="AH55" s="30"/>
      <c r="AK55" s="28"/>
      <c r="AO55" s="28"/>
      <c r="AS55" s="28"/>
    </row>
    <row r="56" spans="1:45" ht="13" customHeight="1">
      <c r="F56" s="198" t="s">
        <v>112</v>
      </c>
      <c r="G56" s="201" t="s">
        <v>103</v>
      </c>
      <c r="H56" s="28"/>
      <c r="I56" s="34"/>
      <c r="J56" s="34">
        <v>1.0040180000000001</v>
      </c>
      <c r="K56" s="34">
        <v>4.2792300000000001</v>
      </c>
      <c r="L56" s="34">
        <v>-0.75112999999999996</v>
      </c>
      <c r="M56" s="34">
        <v>-0.72823000000000004</v>
      </c>
      <c r="N56" s="34">
        <v>-4.3919699999999997</v>
      </c>
      <c r="O56" s="33"/>
      <c r="P56" s="33"/>
      <c r="Q56" s="33"/>
      <c r="R56" s="33"/>
      <c r="S56" s="33"/>
      <c r="T56" s="33"/>
      <c r="U56" s="33"/>
      <c r="V56" s="33"/>
      <c r="W56" s="33"/>
      <c r="X56" s="33"/>
      <c r="Y56" s="33"/>
      <c r="Z56" s="28"/>
      <c r="AA56" s="28"/>
      <c r="AB56" s="28"/>
      <c r="AC56" s="28"/>
      <c r="AD56" s="28"/>
      <c r="AE56" s="28"/>
      <c r="AF56" s="28"/>
      <c r="AG56" s="28"/>
      <c r="AH56" s="30"/>
      <c r="AK56" s="28"/>
      <c r="AO56" s="28"/>
      <c r="AS56" s="28"/>
    </row>
    <row r="57" spans="1:45" ht="13" customHeight="1">
      <c r="F57" s="198" t="s">
        <v>113</v>
      </c>
      <c r="G57" s="201" t="s">
        <v>104</v>
      </c>
      <c r="H57" s="28"/>
      <c r="I57" s="34"/>
      <c r="J57" s="34">
        <v>0.95282199999999995</v>
      </c>
      <c r="K57" s="34">
        <v>5.950888</v>
      </c>
      <c r="L57" s="34">
        <v>-0.63204000000000005</v>
      </c>
      <c r="M57" s="34">
        <v>-1.12687</v>
      </c>
      <c r="N57" s="34">
        <v>-54.494300000000003</v>
      </c>
      <c r="O57" s="33"/>
      <c r="P57" s="33"/>
      <c r="Q57" s="33"/>
      <c r="R57" s="33"/>
      <c r="S57" s="33"/>
      <c r="T57" s="33"/>
      <c r="U57" s="33"/>
      <c r="V57" s="33"/>
      <c r="W57" s="33"/>
      <c r="X57" s="33"/>
      <c r="Y57" s="33"/>
      <c r="Z57" s="28"/>
      <c r="AA57" s="28"/>
      <c r="AB57" s="28"/>
      <c r="AC57" s="28"/>
      <c r="AD57" s="28"/>
      <c r="AE57" s="28"/>
      <c r="AF57" s="28"/>
      <c r="AG57" s="28"/>
      <c r="AH57" s="30"/>
      <c r="AK57" s="28"/>
      <c r="AO57" s="28"/>
      <c r="AS57" s="28"/>
    </row>
    <row r="58" spans="1:45" ht="13" customHeight="1">
      <c r="F58" s="198" t="s">
        <v>114</v>
      </c>
      <c r="G58" s="201" t="s">
        <v>105</v>
      </c>
      <c r="H58" s="28"/>
      <c r="I58" s="34"/>
      <c r="J58" s="34">
        <v>-1.12534</v>
      </c>
      <c r="K58" s="34">
        <v>-3.3553700000000002</v>
      </c>
      <c r="L58" s="34">
        <v>-0.38696999999999998</v>
      </c>
      <c r="M58" s="34">
        <v>-0.34093000000000001</v>
      </c>
      <c r="N58" s="34">
        <v>5.7714730000000003</v>
      </c>
      <c r="O58" s="33"/>
      <c r="P58" s="33"/>
      <c r="Q58" s="33"/>
      <c r="R58" s="33"/>
      <c r="S58" s="33"/>
      <c r="T58" s="33"/>
      <c r="U58" s="33"/>
      <c r="V58" s="33"/>
      <c r="W58" s="33"/>
      <c r="X58" s="33"/>
      <c r="Y58" s="33"/>
      <c r="Z58" s="28"/>
      <c r="AA58" s="28"/>
      <c r="AB58" s="28"/>
      <c r="AC58" s="28"/>
      <c r="AD58" s="28"/>
      <c r="AE58" s="28"/>
      <c r="AF58" s="28"/>
      <c r="AG58" s="28"/>
      <c r="AH58" s="30"/>
      <c r="AK58" s="28"/>
      <c r="AO58" s="28"/>
      <c r="AS58" s="28"/>
    </row>
    <row r="59" spans="1:45" ht="13" customHeight="1">
      <c r="A59" s="55"/>
      <c r="F59" s="222"/>
      <c r="G59" s="200"/>
      <c r="H59" s="28"/>
      <c r="I59" s="34"/>
      <c r="J59" s="34"/>
      <c r="K59" s="34"/>
      <c r="L59" s="34"/>
      <c r="M59" s="34"/>
      <c r="N59" s="34"/>
      <c r="O59" s="33"/>
      <c r="P59" s="33"/>
      <c r="Q59" s="33"/>
      <c r="R59" s="33"/>
      <c r="S59" s="33"/>
      <c r="T59" s="33"/>
      <c r="U59" s="33"/>
      <c r="V59" s="33"/>
      <c r="W59" s="33"/>
      <c r="X59" s="33"/>
      <c r="Y59" s="33"/>
      <c r="Z59" s="28"/>
      <c r="AA59" s="28" t="s">
        <v>128</v>
      </c>
      <c r="AB59" s="28"/>
      <c r="AC59" s="28"/>
      <c r="AD59" s="28"/>
      <c r="AE59" s="28"/>
      <c r="AF59" s="28"/>
      <c r="AG59" s="28"/>
      <c r="AH59" s="30"/>
      <c r="AJ59" s="55"/>
      <c r="AK59" s="28"/>
      <c r="AO59" s="28"/>
      <c r="AS59" s="28"/>
    </row>
    <row r="60" spans="1:45">
      <c r="F60" s="223"/>
      <c r="G60" s="6"/>
      <c r="H60" s="35"/>
      <c r="I60" s="35"/>
      <c r="J60" s="36"/>
      <c r="K60" s="36"/>
      <c r="L60" s="36"/>
      <c r="M60" s="36"/>
      <c r="N60" s="35"/>
      <c r="O60" s="35"/>
      <c r="P60" s="35"/>
      <c r="Q60" s="35"/>
      <c r="R60" s="35"/>
      <c r="S60" s="35"/>
      <c r="T60" s="35"/>
      <c r="U60" s="35"/>
      <c r="V60" s="35"/>
      <c r="W60" s="35"/>
      <c r="X60" s="35"/>
      <c r="Y60" s="35"/>
      <c r="Z60" s="35"/>
      <c r="AA60" s="35"/>
      <c r="AB60" s="35"/>
      <c r="AC60" s="35"/>
      <c r="AD60" s="35"/>
      <c r="AE60" s="35"/>
      <c r="AF60" s="35"/>
      <c r="AG60" s="35"/>
      <c r="AH60" s="37"/>
      <c r="AK60" s="35"/>
      <c r="AO60" s="35"/>
      <c r="AS60" s="35"/>
    </row>
    <row r="61" spans="1:45">
      <c r="N61"/>
      <c r="O61" t="s">
        <v>189</v>
      </c>
      <c r="P61"/>
      <c r="Q61"/>
      <c r="R61"/>
      <c r="S61"/>
      <c r="T61"/>
      <c r="U61"/>
      <c r="V61"/>
      <c r="W61"/>
      <c r="X61"/>
      <c r="Y61"/>
    </row>
    <row r="62" spans="1:45" ht="16">
      <c r="A62" s="55" t="s">
        <v>8</v>
      </c>
      <c r="E62" s="233"/>
      <c r="N62"/>
      <c r="O62"/>
      <c r="P62"/>
      <c r="Q62"/>
      <c r="R62"/>
      <c r="S62"/>
      <c r="T62"/>
      <c r="U62"/>
      <c r="V62"/>
      <c r="W62"/>
      <c r="X62" s="55"/>
      <c r="Y62"/>
    </row>
    <row r="63" spans="1:45">
      <c r="N63"/>
      <c r="O63"/>
      <c r="P63"/>
      <c r="Q63"/>
      <c r="R63"/>
      <c r="S63"/>
      <c r="T63"/>
      <c r="U63"/>
      <c r="V63"/>
      <c r="W63"/>
      <c r="X63"/>
      <c r="Y63"/>
    </row>
    <row r="64" spans="1:45">
      <c r="N64"/>
      <c r="O64"/>
      <c r="P64"/>
      <c r="Q64"/>
      <c r="R64"/>
      <c r="S64"/>
      <c r="T64"/>
      <c r="U64"/>
      <c r="V64"/>
      <c r="W64"/>
      <c r="X64"/>
      <c r="Y64"/>
    </row>
    <row r="65" spans="2:45" ht="13" customHeight="1">
      <c r="D65" s="1" t="s">
        <v>38</v>
      </c>
      <c r="E65" s="25"/>
      <c r="F65" s="25"/>
      <c r="G65" s="25"/>
      <c r="H65" s="25"/>
      <c r="I65" s="25"/>
      <c r="J65" s="39"/>
      <c r="K65" s="39"/>
      <c r="L65" s="1" t="s">
        <v>39</v>
      </c>
      <c r="M65" s="25"/>
      <c r="N65" s="25"/>
      <c r="O65" s="49"/>
      <c r="P65" s="25"/>
      <c r="Q65" s="25"/>
      <c r="R65" s="25"/>
      <c r="S65" s="49"/>
      <c r="T65" s="25"/>
      <c r="U65" s="25"/>
      <c r="V65" s="25"/>
      <c r="W65" s="49"/>
      <c r="X65" s="25"/>
      <c r="Y65" s="25"/>
      <c r="Z65" s="25"/>
      <c r="AA65" s="49"/>
      <c r="AB65" s="25"/>
      <c r="AC65" s="25"/>
      <c r="AD65" s="25"/>
      <c r="AE65" s="49"/>
      <c r="AF65" s="25"/>
      <c r="AG65" s="25"/>
      <c r="AH65" s="25"/>
      <c r="AI65" s="49"/>
      <c r="AJ65" s="25"/>
      <c r="AK65" s="1" t="s">
        <v>7</v>
      </c>
      <c r="AL65" s="51"/>
      <c r="AM65" s="52"/>
    </row>
    <row r="66" spans="2:45" s="17" customFormat="1">
      <c r="D66" s="40"/>
      <c r="E66" s="41"/>
      <c r="F66" s="41"/>
      <c r="G66" s="42"/>
      <c r="H66" s="42"/>
      <c r="I66" s="42"/>
      <c r="J66" s="29"/>
      <c r="K66" s="29"/>
      <c r="L66" s="47"/>
      <c r="M66" s="42"/>
      <c r="N66" s="42"/>
      <c r="O66" s="47" t="s">
        <v>79</v>
      </c>
      <c r="P66" s="42"/>
      <c r="Q66" s="254"/>
      <c r="R66" s="42"/>
      <c r="S66" s="47" t="s">
        <v>80</v>
      </c>
      <c r="T66" s="42"/>
      <c r="U66" s="254"/>
      <c r="V66" s="42"/>
      <c r="W66" s="47" t="s">
        <v>81</v>
      </c>
      <c r="X66" s="42"/>
      <c r="Y66" s="254"/>
      <c r="Z66" s="42"/>
      <c r="AA66" s="47" t="s">
        <v>82</v>
      </c>
      <c r="AB66" s="42"/>
      <c r="AC66" s="254"/>
      <c r="AD66" s="42"/>
      <c r="AE66" s="47" t="s">
        <v>83</v>
      </c>
      <c r="AF66" s="42"/>
      <c r="AG66" s="254"/>
      <c r="AH66" s="42"/>
      <c r="AI66" s="47" t="s">
        <v>86</v>
      </c>
      <c r="AJ66" s="42"/>
      <c r="AK66" s="298" t="s">
        <v>132</v>
      </c>
      <c r="AL66" s="299"/>
      <c r="AM66" s="300"/>
      <c r="AN66" s="252"/>
      <c r="AO66" s="252"/>
      <c r="AP66" s="252"/>
      <c r="AQ66" s="252"/>
      <c r="AR66" s="252"/>
      <c r="AS66" s="252"/>
    </row>
    <row r="67" spans="2:45" s="17" customFormat="1" ht="13" customHeight="1">
      <c r="D67" s="43" t="str">
        <f>ESTIMATE!C20</f>
        <v>Body Mass</v>
      </c>
      <c r="E67" s="16" t="str">
        <f>ESTIMATE!D20</f>
        <v>Temp</v>
      </c>
      <c r="F67" s="16" t="str">
        <f>ESTIMATE!E20</f>
        <v>Depth</v>
      </c>
      <c r="G67" s="16" t="str">
        <f>ESTIMATE!F20</f>
        <v>DLH</v>
      </c>
      <c r="H67" s="16" t="str">
        <f>ESTIMATE!G20</f>
        <v>abs(LAT)</v>
      </c>
      <c r="I67" s="16">
        <f>ESTIMATE!H20</f>
        <v>0</v>
      </c>
      <c r="J67" s="16" t="str">
        <f>ESTIMATE!I20</f>
        <v>&amp; Thysanopoda</v>
      </c>
      <c r="K67" s="16" t="str">
        <f>ESTIMATE!J20</f>
        <v>Genera</v>
      </c>
      <c r="L67" s="43" t="s">
        <v>13</v>
      </c>
      <c r="M67" s="203" t="s">
        <v>29</v>
      </c>
      <c r="N67" s="203" t="s">
        <v>42</v>
      </c>
      <c r="O67" s="43" t="s">
        <v>40</v>
      </c>
      <c r="P67" s="16" t="s">
        <v>41</v>
      </c>
      <c r="Q67" s="16" t="s">
        <v>127</v>
      </c>
      <c r="R67" s="16" t="s">
        <v>115</v>
      </c>
      <c r="S67" s="43" t="s">
        <v>40</v>
      </c>
      <c r="T67" s="16" t="s">
        <v>41</v>
      </c>
      <c r="U67" s="16" t="s">
        <v>127</v>
      </c>
      <c r="V67" s="16" t="s">
        <v>115</v>
      </c>
      <c r="W67" s="43" t="s">
        <v>40</v>
      </c>
      <c r="X67" s="16" t="s">
        <v>41</v>
      </c>
      <c r="Y67" s="16" t="s">
        <v>127</v>
      </c>
      <c r="Z67" s="16" t="s">
        <v>115</v>
      </c>
      <c r="AA67" s="43" t="s">
        <v>40</v>
      </c>
      <c r="AB67" s="16" t="s">
        <v>41</v>
      </c>
      <c r="AC67" s="16" t="s">
        <v>127</v>
      </c>
      <c r="AD67" s="16" t="s">
        <v>115</v>
      </c>
      <c r="AE67" s="43" t="s">
        <v>40</v>
      </c>
      <c r="AF67" s="16" t="s">
        <v>41</v>
      </c>
      <c r="AG67" s="16" t="s">
        <v>127</v>
      </c>
      <c r="AH67" s="16" t="s">
        <v>115</v>
      </c>
      <c r="AI67" s="47" t="s">
        <v>129</v>
      </c>
      <c r="AJ67" s="42" t="s">
        <v>47</v>
      </c>
      <c r="AK67" s="151" t="s">
        <v>135</v>
      </c>
      <c r="AL67" s="305" t="s">
        <v>48</v>
      </c>
      <c r="AM67" s="306"/>
      <c r="AN67" s="252"/>
      <c r="AO67" s="252"/>
      <c r="AP67" s="252"/>
      <c r="AQ67" s="252"/>
      <c r="AR67" s="252"/>
      <c r="AS67" s="252"/>
    </row>
    <row r="68" spans="2:45" s="17" customFormat="1">
      <c r="D68" s="44" t="str">
        <f>ESTIMATE!C21</f>
        <v>(J)</v>
      </c>
      <c r="E68" s="45" t="str">
        <f>ESTIMATE!D21</f>
        <v>(°C)</v>
      </c>
      <c r="F68" s="45" t="str">
        <f>ESTIMATE!E21</f>
        <v>(m)</v>
      </c>
      <c r="G68" s="45" t="str">
        <f>ESTIMATE!F21</f>
        <v>(h)</v>
      </c>
      <c r="H68" s="45" t="str">
        <f>ESTIMATE!G21</f>
        <v>(degree Lat)</v>
      </c>
      <c r="I68" s="45" t="str">
        <f>ESTIMATE!H21</f>
        <v>1 or 0</v>
      </c>
      <c r="J68" s="45" t="str">
        <f>ESTIMATE!I21</f>
        <v>1 or 0</v>
      </c>
      <c r="K68" s="45" t="str">
        <f>ESTIMATE!J21</f>
        <v>1 or 0</v>
      </c>
      <c r="L68" s="50"/>
      <c r="M68" s="46"/>
      <c r="N68" s="46"/>
      <c r="O68" s="50"/>
      <c r="P68" s="46"/>
      <c r="Q68" s="46"/>
      <c r="R68" s="46"/>
      <c r="S68" s="50"/>
      <c r="T68" s="46"/>
      <c r="U68" s="46"/>
      <c r="V68" s="46"/>
      <c r="W68" s="50"/>
      <c r="X68" s="46"/>
      <c r="Y68" s="46"/>
      <c r="Z68" s="46"/>
      <c r="AA68" s="50"/>
      <c r="AB68" s="46"/>
      <c r="AC68" s="46"/>
      <c r="AD68" s="46"/>
      <c r="AE68" s="50"/>
      <c r="AF68" s="46"/>
      <c r="AG68" s="46"/>
      <c r="AH68" s="46"/>
      <c r="AI68" s="50"/>
      <c r="AJ68" s="46"/>
      <c r="AK68" s="262" t="s">
        <v>130</v>
      </c>
      <c r="AL68" s="19" t="s">
        <v>49</v>
      </c>
      <c r="AM68" s="20" t="s">
        <v>50</v>
      </c>
      <c r="AN68" s="252"/>
      <c r="AO68" s="252"/>
      <c r="AP68" s="252"/>
      <c r="AQ68" s="252"/>
      <c r="AR68" s="252"/>
      <c r="AS68" s="252"/>
    </row>
    <row r="69" spans="2:45">
      <c r="B69" s="17" t="s">
        <v>10</v>
      </c>
      <c r="D69" s="236">
        <v>100</v>
      </c>
      <c r="E69" s="237">
        <v>10</v>
      </c>
      <c r="F69" s="238">
        <v>100</v>
      </c>
      <c r="G69" s="237">
        <v>10.5</v>
      </c>
      <c r="H69" s="237">
        <v>50</v>
      </c>
      <c r="I69" s="238">
        <v>1</v>
      </c>
      <c r="J69" s="238">
        <v>1</v>
      </c>
      <c r="K69" s="238">
        <v>-1</v>
      </c>
      <c r="L69" s="239">
        <f t="shared" ref="L69:L132" si="0">IF(ISNUMBER(D69),LOG(D69),"-")</f>
        <v>2</v>
      </c>
      <c r="M69" s="240">
        <f t="shared" ref="M69:M132" si="1">IF(ISNUMBER(E69),1/(273.15+E69),"-")</f>
        <v>3.5316969803990822E-3</v>
      </c>
      <c r="N69" s="236">
        <f t="shared" ref="N69:N132" si="2">IF(AND(ISNUMBER(F69),F69&gt;0),LOG(F69),"-")</f>
        <v>2</v>
      </c>
      <c r="O69" s="241">
        <f>IF(ISNUMBER(L69),TANH(0.5*(J$30+J$31*$L69 + J$32*$M69 + J$33*$N69 + J$34*$G69 + J$35*$H69 + J$36*$I69 + J$37*$J69 + J$38*$K69)),"-")</f>
        <v>0.68725576267313526</v>
      </c>
      <c r="P69" s="242">
        <f>IF(ISNUMBER(L69),TANH(0.5*(J$40+J$41*$L69 + J$42*$M69 + J$43*$N69 + J$44*$G69 + J$45*$H69 + J$46*$I69 + J$47*$J69 + J$48*$K69)),"-")</f>
        <v>-4.3892528144735182E-2</v>
      </c>
      <c r="Q69" s="242">
        <f>IF(ISNUMBER(L69),TANH(0.5*(J$50+J$51*$L69 + J$52*$M69 + J$53*$N69 + J$54*$G69 + J$55*$H69 + J$56*$I69 + J$57*$J69 + J$58*$K69)),"-")</f>
        <v>0.35212797060032336</v>
      </c>
      <c r="R69" s="280">
        <f>IF(ISNUMBER($L69),($J$25+$J$26*O69+$J$27*P699+$J$28*Q69),"-")</f>
        <v>-1.4537259533701472</v>
      </c>
      <c r="S69" s="281">
        <f>IF(ISNUMBER(L69),TANH(0.5*(K$30+K$31*$L69 + K$32*$M69 + K$33*$N69 + K$34*$G69 + K$35*$H69 + K$36*$I69 + K$37*$J69 + K$38*$K69)),"-")</f>
        <v>0.12029617431495802</v>
      </c>
      <c r="T69" s="242">
        <f>IF(ISNUMBER(L69),TANH(0.5*(K$40+K$41*$L69 + K$42*$M69 + K$43*$N69 + K$44*$G69 + K$45*$H69 + K$46*$I69 + K$47*$J69 + K$48*$K69)),"-")</f>
        <v>0.81075182383755928</v>
      </c>
      <c r="U69" s="242">
        <f>IF(ISNUMBER(L69),TANH(0.5*(K$50+K$51*$L69 + K$52*$M69 + K$53*$N69 + K$54*$G69 + K$55*$H69 + K$56*$I69 + K$57*$J69 + K$58*$K69)),"-")</f>
        <v>0.99994603816661709</v>
      </c>
      <c r="V69" s="280">
        <f>IF(ISNUMBER($L69),($J$25+$J$26*S69+$J$27*T699+$J$28*U69),"-")</f>
        <v>-1.9477838326510604</v>
      </c>
      <c r="W69" s="281">
        <f>IF(ISNUMBER(L69),TANH(0.5*(L$30+L$31*$L69 + L$32*$M69 + L$33*$N69 + L$34*$G69 + L$35*$H69 + L$36*$I69 + L$37*$J69 + L$38*$K69)),"-")</f>
        <v>-0.99999999987859634</v>
      </c>
      <c r="X69" s="242">
        <f>IF(ISNUMBER(L69),TANH(0.5*(L$40+L$41*$L69 + L$42*$M69 + L$43*$N69 + L$44*$G69 + L$45*$H69 + L$46*$I69 + L$47*$J69 + L$48*$K69)),"-")</f>
        <v>-7.9952364182605262E-2</v>
      </c>
      <c r="Y69" s="242">
        <f>IF(ISNUMBER(L69),TANH(0.5*(L$50+L$51*$L69 + L$52*$M69 + L$53*$N69 + L$54*$G69 + L$55*$H69 + L$56*$I69 + L$57*$J69 + L$58*$K69)),"-")</f>
        <v>0.82305498141382094</v>
      </c>
      <c r="Z69" s="280">
        <f>IF(ISNUMBER($L69),($J$25+$J$26*W69+$J$27*X699+$J$28*Y69),"-")</f>
        <v>-2.3083455739986789</v>
      </c>
      <c r="AA69" s="281">
        <f>IF(ISNUMBER(L69),TANH(0.5*(M$30+M$31*$L69 + M$32*$M69 + M$33*$N69 + M$34*$G69 + M$35*$H69 + M$36*$I69 + M$37*$J69 + M$38*$K69)),"-")</f>
        <v>0.49079303658854151</v>
      </c>
      <c r="AB69" s="242">
        <f>IF(ISNUMBER(L69),TANH(0.5*(M$40+M$41*$L69 + M$42*$M69 + M$43*$N69 + M$44*$G69 + M$45*$H69 + M$46*$I69 + M$47*$J69 + M$48*$K69)),"-")</f>
        <v>0.32071088386845126</v>
      </c>
      <c r="AC69" s="242">
        <f>IF(ISNUMBER(L69),TANH(0.5*(M$50+M$51*$L69 + M$52*$M69 + M$53*$N69 + M$54*$G69 + M$55*$H69 + M$56*$I69 + M$57*$J69 + M$58*$K69)),"-")</f>
        <v>-0.19183844500261935</v>
      </c>
      <c r="AD69" s="280">
        <f>IF(ISNUMBER($L69),($J$25+$J$26*AA69+$J$27*AB699+$J$28*AC69),"-")</f>
        <v>-1.3001959504766201</v>
      </c>
      <c r="AE69" s="281">
        <f>IF(ISNUMBER(L69),TANH(0.5*(N$30+N$31*$L69 + N$32*$M69 + N$33*$N69 + N$34*$G69 + N$35*$H69 + N$36*$I69 + N$37*$J69 + N$38*$K69)),"-")</f>
        <v>-2.3115221201977252E-4</v>
      </c>
      <c r="AF69" s="242">
        <f>IF(ISNUMBER(L69),TANH(0.5*(N$40+N$41*$L69 + N$42*$M69 + N$43*$N69 + N$44*$G69 + N$45*$H69 + N$46*$I69 + N$47*$J69 + N$48*$K69)),"-")</f>
        <v>0.99999905584547499</v>
      </c>
      <c r="AG69" s="242">
        <f>IF(ISNUMBER(L69),TANH(0.5*(N$50+N$51*$L69 + N$52*$M69 + N$53*$N69 + N$54*$G69 + N$55*$H69 + N$56*$I69 + N$57*$J69 + N$58*$K69)),"-")</f>
        <v>0.99999919824406447</v>
      </c>
      <c r="AH69" s="280">
        <f>IF(ISNUMBER($L69),($J$25+$J$26*AE69+$J$27*AF699+$J$28*AG69),"-")</f>
        <v>-1.9946394797778491</v>
      </c>
      <c r="AI69" s="239">
        <f>IF(ISNUMBER(AH69),AVERAGE(R69,V69,Z69,AD69,AH69),"-")</f>
        <v>-1.8009381580548713</v>
      </c>
      <c r="AJ69" s="236">
        <f>IF(ISNUMBER(AH69),STDEV(R69,V69,Z69,AD69,AH69),"-")</f>
        <v>0.41468217150969178</v>
      </c>
      <c r="AK69" s="243">
        <f>IF(ISNUMBER(AI69),10^AI69,"-")</f>
        <v>1.5814732192373691E-2</v>
      </c>
      <c r="AL69" s="244">
        <f>IF(ISNUMBER($AJ69),10^($AI69-$AJ69*0.953),"-")</f>
        <v>6.3660454145401269E-3</v>
      </c>
      <c r="AM69" s="244">
        <f>IF(ISNUMBER($AJ69),10^($AI69+$AJ69*0.953),"-")</f>
        <v>3.9287459958305744E-2</v>
      </c>
    </row>
    <row r="70" spans="2:45">
      <c r="B70" s="17" t="s">
        <v>75</v>
      </c>
      <c r="D70" s="236">
        <f>IF(ISNUMBER(ESTIMATE!C22),ESTIMATE!C22,"-")</f>
        <v>100</v>
      </c>
      <c r="E70" s="237">
        <f>IF(ISNUMBER(ESTIMATE!D22),ESTIMATE!D22,"-")</f>
        <v>10</v>
      </c>
      <c r="F70" s="238">
        <f>IF(ISNUMBER(ESTIMATE!E22),ESTIMATE!E22,"-")</f>
        <v>80</v>
      </c>
      <c r="G70" s="237">
        <f>IF(ISNUMBER(ESTIMATE!F22),ESTIMATE!F22,"-")</f>
        <v>12</v>
      </c>
      <c r="H70" s="237">
        <f>IF(ISNUMBER(ESTIMATE!G22),ESTIMATE!G22,"-")</f>
        <v>50</v>
      </c>
      <c r="I70" s="238">
        <f>IF(ISNUMBER(ESTIMATE!H22),IF(ESTIMATE!H22=1,-1,1),"-")</f>
        <v>-1</v>
      </c>
      <c r="J70" s="238">
        <f>IF(ISNUMBER(ESTIMATE!I22),IF(ESTIMATE!I22=1,-1,1),"-")</f>
        <v>1</v>
      </c>
      <c r="K70" s="238">
        <f>IF(ISNUMBER(ESTIMATE!J22),IF(ESTIMATE!J22=1,-1,1),"-")</f>
        <v>1</v>
      </c>
      <c r="L70" s="239">
        <f t="shared" si="0"/>
        <v>2</v>
      </c>
      <c r="M70" s="240">
        <f t="shared" si="1"/>
        <v>3.5316969803990822E-3</v>
      </c>
      <c r="N70" s="236">
        <f t="shared" si="2"/>
        <v>1.9030899869919435</v>
      </c>
      <c r="O70" s="241">
        <f>IF(ISNUMBER(L70),TANH(0.5*(J$30+J$31*$L70 + J$32*$M70 + J$33*$N70 + J$34*$G70 + J$35*$H70 + J$36*$I70 + J$37*$J70 + J$38*$K70)),"-")</f>
        <v>0.9758169363674486</v>
      </c>
      <c r="P70" s="245">
        <f>IF(ISNUMBER(L70),TANH(0.5*(J$40+J$41*$L70 + J$42*$M70 + J$43*$N70 + J$44*$G70 + J$45*$H70 + J$46*$I70 + J$47*$J70 + J$48*$K70)),"-")</f>
        <v>0.46508545937154416</v>
      </c>
      <c r="Q70" s="245">
        <f>IF(ISNUMBER(L70),TANH(0.5*(J$50+J$51*$L70 + J$52*$M70 + J$53*$N70 + J$54*$G70 + J$55*$H70 + J$56*$I70 + J$57*$J70 + J$58*$K70)),"-")</f>
        <v>-0.94668972446526167</v>
      </c>
      <c r="R70" s="246">
        <f t="shared" ref="R70" si="3">IF(ISNUMBER($L70),($J$25+$J$26*O70+$J$27*P700+$J$28*Q70),"-")</f>
        <v>-0.79274564508810652</v>
      </c>
      <c r="S70" s="241">
        <f>IF(ISNUMBER(L70),TANH(0.5*(K$30+K$31*$L70 + K$32*$M70 + K$33*$N70 + K$34*$G70 + K$35*$H70 + K$36*$I70 + K$37*$J70 + K$38*$K70)),"-")</f>
        <v>-0.95466771791859095</v>
      </c>
      <c r="T70" s="245">
        <f>IF(ISNUMBER(L70),TANH(0.5*(K$40+K$41*$L70 + K$42*$M70 + K$43*$N70 + K$44*$G70 + K$45*$H70 + K$46*$I70 + K$47*$J70 + K$48*$K70)),"-")</f>
        <v>-0.84978503351242873</v>
      </c>
      <c r="U70" s="245">
        <f>IF(ISNUMBER(L70),TANH(0.5*(K$50+K$51*$L70 + K$52*$M70 + K$53*$N70 + K$54*$G70 + K$55*$H70 + K$56*$I70 + K$57*$J70 + K$58*$K70)),"-")</f>
        <v>-0.98972228544114305</v>
      </c>
      <c r="V70" s="246">
        <f t="shared" ref="V70" si="4">IF(ISNUMBER($L70),($J$25+$J$26*S70+$J$27*T700+$J$28*U70),"-")</f>
        <v>-1.5246874371021908</v>
      </c>
      <c r="W70" s="241">
        <f>IF(ISNUMBER(L70),TANH(0.5*(L$30+L$31*$L70 + L$32*$M70 + L$33*$N70 + L$34*$G70 + L$35*$H70 + L$36*$I70 + L$37*$J70 + L$38*$K70)),"-")</f>
        <v>-0.99890209460396329</v>
      </c>
      <c r="X70" s="245">
        <f>IF(ISNUMBER(L70),TANH(0.5*(L$40+L$41*$L70 + L$42*$M70 + L$43*$N70 + L$44*$G70 + L$45*$H70 + L$46*$I70 + L$47*$J70 + L$48*$K70)),"-")</f>
        <v>0.16049523972114271</v>
      </c>
      <c r="Y70" s="245">
        <f>IF(ISNUMBER(L70),TANH(0.5*(L$50+L$51*$L70 + L$52*$M70 + L$53*$N70 + L$54*$G70 + L$55*$H70 + L$56*$I70 + L$57*$J70 + L$58*$K70)),"-")</f>
        <v>0.93535075633693787</v>
      </c>
      <c r="Z70" s="246">
        <f t="shared" ref="Z70" si="5">IF(ISNUMBER($L70),($J$25+$J$26*W70+$J$27*X700+$J$28*Y70),"-")</f>
        <v>-2.3553729106110306</v>
      </c>
      <c r="AA70" s="241">
        <f>IF(ISNUMBER(L70),TANH(0.5*(M$30+M$31*$L70 + M$32*$M70 + M$33*$N70 + M$34*$G70 + M$35*$H70 + M$36*$I70 + M$37*$J70 + M$38*$K70)),"-")</f>
        <v>0.85925652580961154</v>
      </c>
      <c r="AB70" s="245">
        <f>IF(ISNUMBER(L70),TANH(0.5*(M$40+M$41*$L70 + M$42*$M70 + M$43*$N70 + M$44*$G70 + M$45*$H70 + M$46*$I70 + M$47*$J70 + M$48*$K70)),"-")</f>
        <v>-9.1737488752819618E-2</v>
      </c>
      <c r="AC70" s="245">
        <f>IF(ISNUMBER(L70),TANH(0.5*(M$50+M$51*$L70 + M$52*$M70 + M$53*$N70 + M$54*$G70 + M$55*$H70 + M$56*$I70 + M$57*$J70 + M$58*$K70)),"-")</f>
        <v>0.14415155366564716</v>
      </c>
      <c r="AD70" s="246">
        <f t="shared" ref="AD70" si="6">IF(ISNUMBER($L70),($J$25+$J$26*AA70+$J$27*AB700+$J$28*AC70),"-")</f>
        <v>-1.2990051145707144</v>
      </c>
      <c r="AE70" s="241">
        <f>IF(ISNUMBER(L70),TANH(0.5*(N$30+N$31*$L70 + N$32*$M70 + N$33*$N70 + N$34*$G70 + N$35*$H70 + N$36*$I70 + N$37*$J70 + N$38*$K70)),"-")</f>
        <v>-0.76870774378960527</v>
      </c>
      <c r="AF70" s="245">
        <f>IF(ISNUMBER(L70),TANH(0.5*(N$40+N$41*$L70 + N$42*$M70 + N$43*$N70 + N$44*$G70 + N$45*$H70 + N$46*$I70 + N$47*$J70 + N$48*$K70)),"-")</f>
        <v>-0.99980404338422513</v>
      </c>
      <c r="AG70" s="245">
        <f>IF(ISNUMBER(L70),TANH(0.5*(N$50+N$51*$L70 + N$52*$M70 + N$53*$N70 + N$54*$G70 + N$55*$H70 + N$56*$I70 + N$57*$J70 + N$58*$K70)),"-")</f>
        <v>0.99999999978756193</v>
      </c>
      <c r="AH70" s="246">
        <f t="shared" ref="AH70" si="7">IF(ISNUMBER($L70),($J$25+$J$26*AE70+$J$27*AF700+$J$28*AG70),"-")</f>
        <v>-2.2932459992068113</v>
      </c>
      <c r="AI70" s="239">
        <f>IF(ISNUMBER(AH70),AVERAGE(R70,V70,Z70,AD70,AH70),"-")</f>
        <v>-1.6530114213157709</v>
      </c>
      <c r="AJ70" s="236">
        <f>IF(ISNUMBER(AH70),STDEV(R70,V70,Z70,AD70,AH70),"-")</f>
        <v>0.66803006898280304</v>
      </c>
      <c r="AK70" s="247">
        <f>IF(ISNUMBER(AI70),10^AI70,"-")</f>
        <v>2.2232514215907124E-2</v>
      </c>
      <c r="AL70" s="244">
        <f>IF(ISNUMBER($AJ70),10^($AI70-$AJ70*0.953),"-")</f>
        <v>5.1328186815781766E-3</v>
      </c>
      <c r="AM70" s="244">
        <f>IF(ISNUMBER($AJ70),10^($AI70+$AJ70*0.953),"-")</f>
        <v>9.6298879626220496E-2</v>
      </c>
    </row>
    <row r="71" spans="2:45">
      <c r="B71" s="17">
        <v>1</v>
      </c>
      <c r="D71" s="21" t="str">
        <f>IF(ISNUMBER(ESTIMATE!C23),ESTIMATE!C23,"-")</f>
        <v>-</v>
      </c>
      <c r="E71" s="38" t="str">
        <f>IF(ISNUMBER(ESTIMATE!D23),ESTIMATE!D23,"-")</f>
        <v>-</v>
      </c>
      <c r="F71" s="15" t="str">
        <f>IF(ISNUMBER(ESTIMATE!E23),ESTIMATE!E23,"-")</f>
        <v>-</v>
      </c>
      <c r="G71" s="287" t="str">
        <f>IF(ISNUMBER(ESTIMATE!F23),ESTIMATE!F23,"-")</f>
        <v>-</v>
      </c>
      <c r="H71" s="287" t="str">
        <f>IF(ISNUMBER(ESTIMATE!G23),ESTIMATE!G23,"-")</f>
        <v>-</v>
      </c>
      <c r="I71" s="288" t="str">
        <f>IF(ISNUMBER(ESTIMATE!H23),IF(ESTIMATE!H23=1,-1,1),"-")</f>
        <v>-</v>
      </c>
      <c r="J71" s="288" t="str">
        <f>IF(ISNUMBER(ESTIMATE!I23),IF(ESTIMATE!I23=1,-1,1),"-")</f>
        <v>-</v>
      </c>
      <c r="K71" s="288" t="str">
        <f>IF(ISNUMBER(ESTIMATE!J23),IF(ESTIMATE!J23=1,-1,1),"-")</f>
        <v>-</v>
      </c>
      <c r="L71" s="204" t="str">
        <f t="shared" si="0"/>
        <v>-</v>
      </c>
      <c r="M71" s="205" t="str">
        <f t="shared" si="1"/>
        <v>-</v>
      </c>
      <c r="N71" s="206" t="str">
        <f t="shared" si="2"/>
        <v>-</v>
      </c>
      <c r="O71" s="207" t="str">
        <f>IF(ISNUMBER(L71),TANH(0.5*(J$30+J$31*$L71 + J$32*$M71 + J$33*$N71 + J$34*$G71 + J$35*$H71 + J$36*$I71 + J$37*$J71 + J$38*$K71)),"-")</f>
        <v>-</v>
      </c>
      <c r="P71" s="208" t="str">
        <f>IF(ISNUMBER(L71),TANH(0.5*(J$40+J$41*$L71 + J$42*$M71 + J$43*$N71 + J$44*$G71 + J$45*$H71 + J$46*$I71 + J$47*$J71 + J$48*$K71)),"-")</f>
        <v>-</v>
      </c>
      <c r="Q71" s="208" t="str">
        <f>IF(ISNUMBER(L71),TANH(0.5*(J$50+J$51*$L71 + J$52*$M71 + J$53*$N71 + J$54*$G71 + J$55*$H71 + J$56*$I71 + J$57*$J71 + J$58*$K71)),"-")</f>
        <v>-</v>
      </c>
      <c r="R71" s="212" t="str">
        <f>IF(ISNUMBER($L71),($J$25+$J$26*O71+$J$27*P71+$J$28*Q71),"-")</f>
        <v>-</v>
      </c>
      <c r="S71" s="207" t="str">
        <f>IF(ISNUMBER(L71),TANH(0.5*(K$30+K$31*$L71 + K$32*$M71 + K$33*$N71 + K$34*$G71 + K$35*$H71 + K$36*$I71 + K$37*$J71 + K$38*$K71)),"-")</f>
        <v>-</v>
      </c>
      <c r="T71" s="208" t="str">
        <f>IF(ISNUMBER(L71),TANH(0.5*(K$40+K$41*$L71 + K$42*$M71 + K$43*$N71 + K$44*$G71 + K$45*$H71 + K$46*$I71 + K$47*$J71 + K$48*$K71)),"-")</f>
        <v>-</v>
      </c>
      <c r="U71" s="208" t="str">
        <f>IF(ISNUMBER(L71),TANH(0.5*(K$50+K$51*$L71 + K$52*$M71 + K$53*$N71 + K$54*$G71 + K$55*$H71 + K$56*$I71 + K$57*$J71 + K$58*$K71)),"-")</f>
        <v>-</v>
      </c>
      <c r="V71" s="212" t="str">
        <f>IF(ISNUMBER($L71),($K$25+$K$26*S71+$K$27*T71+$K$28*U71),"-")</f>
        <v>-</v>
      </c>
      <c r="W71" s="207" t="str">
        <f>IF(ISNUMBER(L71),TANH(0.5*(L$30+L$31*$L71 + L$32*$M71 + L$33*$N71 + L$34*$G71 + L$35*$H71 + L$36*$I71 + L$37*$J71 + L$38*$K71)),"-")</f>
        <v>-</v>
      </c>
      <c r="X71" s="208" t="str">
        <f>IF(ISNUMBER(L71),TANH(0.5*(L$40+L$41*$L71 + L$42*$M71 + L$43*$N71 + L$44*$G71 + L$45*$H71 + L$46*$I71 + L$47*$J71 + L$48*$K71)),"-")</f>
        <v>-</v>
      </c>
      <c r="Y71" s="208" t="str">
        <f>IF(ISNUMBER(L71),TANH(0.5*(L$50+L$51*$L71 + L$52*$M71 + L$53*$N71 + L$54*$G71 + L$55*$H71 + L$56*$I71 + L$57*$J71 + L$58*$K71)),"-")</f>
        <v>-</v>
      </c>
      <c r="Z71" s="212" t="str">
        <f>IF(ISNUMBER($L71),($L$25+$L$26*W71+$L$27*X71+$L$28*Y71),"-")</f>
        <v>-</v>
      </c>
      <c r="AA71" s="207" t="str">
        <f>IF(ISNUMBER(L71),TANH(0.5*(M$30+M$31*$L71 + M$32*$M71 + M$33*$N71 + M$34*$G71 + M$35*$H71 + M$36*$I71 + M$37*$J71 + M$38*$K71)),"-")</f>
        <v>-</v>
      </c>
      <c r="AB71" s="208" t="str">
        <f>IF(ISNUMBER(L71),TANH(0.5*(M$40+M$41*$L71 + M$42*$M71 + M$43*$N71 + M$44*$G71 + M$45*$H71 + M$46*$I71 + M$47*$J71 + M$48*$K71)),"-")</f>
        <v>-</v>
      </c>
      <c r="AC71" s="208" t="str">
        <f>IF(ISNUMBER(L71),TANH(0.5*(M$50+M$51*$L71 + M$52*$M71 + M$53*$N71 + M$54*$G71 + M$55*$H71 + M$56*$I71 + M$57*$J71 + M$58*$K71)),"-")</f>
        <v>-</v>
      </c>
      <c r="AD71" s="212" t="str">
        <f>IF(ISNUMBER($L71),($M$25+$M$26*AA71+$M$27*AB71+$M$28*AC71),"-")</f>
        <v>-</v>
      </c>
      <c r="AE71" s="207" t="str">
        <f>IF(ISNUMBER(L71),TANH(0.5*(N$30+N$31*$L71 + N$32*$M71 + N$33*$N71 + N$34*$G71 + N$35*$H71 + N$36*$I71 + N$37*$J71 + N$38*$K71)),"-")</f>
        <v>-</v>
      </c>
      <c r="AF71" s="208" t="str">
        <f>IF(ISNUMBER(L71),TANH(0.5*(N$40+N$41*$L71 + N$42*$M71 + N$43*$N71 + N$44*$G71 + N$45*$H71 + N$46*$I71 + N$47*$J71 + N$48*$K71)),"-")</f>
        <v>-</v>
      </c>
      <c r="AG71" s="208" t="str">
        <f>IF(ISNUMBER(L71),TANH(0.5*(N$50+N$51*$L71 + N$52*$M71 + N$53*$N71 + N$54*$G71 + N$55*$H71 + N$56*$I71 + N$57*$J71 + N$58*$K71)),"-")</f>
        <v>-</v>
      </c>
      <c r="AH71" s="212" t="str">
        <f>IF(ISNUMBER($L71),($N$25+$N$26*AE71+$N$27*AF71+$N$28*AG71),"-")</f>
        <v>-</v>
      </c>
      <c r="AI71" s="204" t="str">
        <f>IF(ISNUMBER(AH71),AVERAGE(R71,V71,Z71,AD71,AH71),"-")</f>
        <v>-</v>
      </c>
      <c r="AJ71" s="206" t="str">
        <f>IF(ISNUMBER(AH71),STDEV(R71,V71,Z71,AD71,AH71),"-")</f>
        <v>-</v>
      </c>
      <c r="AK71" s="282" t="str">
        <f>IF(ISNUMBER(AI71),10^AI71,"-")</f>
        <v>-</v>
      </c>
      <c r="AL71" s="283" t="str">
        <f>IF(ISNUMBER($AJ71),10^($AI71-$AJ71*0.953),"-")</f>
        <v>-</v>
      </c>
      <c r="AM71" s="283" t="str">
        <f>IF(ISNUMBER($AJ71),10^($AI71+$AJ71*0.953),"-")</f>
        <v>-</v>
      </c>
    </row>
    <row r="72" spans="2:45">
      <c r="B72" s="17">
        <f>B71+1</f>
        <v>2</v>
      </c>
      <c r="D72" s="21" t="str">
        <f>IF(ISNUMBER(ESTIMATE!C24),ESTIMATE!C24,"-")</f>
        <v>-</v>
      </c>
      <c r="E72" s="38" t="str">
        <f>IF(ISNUMBER(ESTIMATE!D24),ESTIMATE!D24,"-")</f>
        <v>-</v>
      </c>
      <c r="F72" s="15" t="str">
        <f>IF(ISNUMBER(ESTIMATE!E24),ESTIMATE!E24,"-")</f>
        <v>-</v>
      </c>
      <c r="G72" s="287" t="str">
        <f>IF(ISNUMBER(ESTIMATE!F24),ESTIMATE!F24,"-")</f>
        <v>-</v>
      </c>
      <c r="H72" s="287" t="str">
        <f>IF(ISNUMBER(ESTIMATE!G24),ESTIMATE!G24,"-")</f>
        <v>-</v>
      </c>
      <c r="I72" s="288" t="str">
        <f>IF(ISNUMBER(ESTIMATE!H24),IF(ESTIMATE!H24=1,-1,1),"-")</f>
        <v>-</v>
      </c>
      <c r="J72" s="288" t="str">
        <f>IF(ISNUMBER(ESTIMATE!I24),IF(ESTIMATE!I24=1,-1,1),"-")</f>
        <v>-</v>
      </c>
      <c r="K72" s="288" t="str">
        <f>IF(ISNUMBER(ESTIMATE!J24),IF(ESTIMATE!J24=1,-1,1),"-")</f>
        <v>-</v>
      </c>
      <c r="L72" s="204" t="str">
        <f t="shared" si="0"/>
        <v>-</v>
      </c>
      <c r="M72" s="205" t="str">
        <f t="shared" si="1"/>
        <v>-</v>
      </c>
      <c r="N72" s="206" t="str">
        <f t="shared" si="2"/>
        <v>-</v>
      </c>
      <c r="O72" s="207" t="str">
        <f t="shared" ref="O72:O135" si="8">IF(ISNUMBER(L72),TANH(0.5*(J$30+J$31*$L72 + J$32*$M72 + J$33*$N72 + J$34*$G72 + J$35*$H72 + J$36*$I72 + J$37*$J72 + J$38*$K72)),"-")</f>
        <v>-</v>
      </c>
      <c r="P72" s="208" t="str">
        <f t="shared" ref="P72:P135" si="9">IF(ISNUMBER(L72),TANH(0.5*(J$40+J$41*$L72 + J$42*$M72 + J$43*$N72 + J$44*$G72 + J$45*$H72 + J$46*$I72 + J$47*$J72 + J$48*$K72)),"-")</f>
        <v>-</v>
      </c>
      <c r="Q72" s="208" t="str">
        <f t="shared" ref="Q72:Q135" si="10">IF(ISNUMBER(L72),TANH(0.5*(J$50+J$51*$L72 + J$52*$M72 + J$53*$N72 + J$54*$G72 + J$55*$H72 + J$56*$I72 + J$57*$J72 + J$58*$K72)),"-")</f>
        <v>-</v>
      </c>
      <c r="R72" s="212" t="str">
        <f t="shared" ref="R72:R135" si="11">IF(ISNUMBER($L72),($J$25+$J$26*O72+$J$27*P72+$J$28*Q72),"-")</f>
        <v>-</v>
      </c>
      <c r="S72" s="207" t="str">
        <f t="shared" ref="S72:S135" si="12">IF(ISNUMBER(L72),TANH(0.5*(K$30+K$31*$L72 + K$32*$M72 + K$33*$N72 + K$34*$G72 + K$35*$H72 + K$36*$I72 + K$37*$J72 + K$38*$K72)),"-")</f>
        <v>-</v>
      </c>
      <c r="T72" s="208" t="str">
        <f t="shared" ref="T72:T135" si="13">IF(ISNUMBER(L72),TANH(0.5*(K$40+K$41*$L72 + K$42*$M72 + K$43*$N72 + K$44*$G72 + K$45*$H72 + K$46*$I72 + K$47*$J72 + K$48*$K72)),"-")</f>
        <v>-</v>
      </c>
      <c r="U72" s="208" t="str">
        <f t="shared" ref="U72:U135" si="14">IF(ISNUMBER(L72),TANH(0.5*(K$50+K$51*$L72 + K$52*$M72 + K$53*$N72 + K$54*$G72 + K$55*$H72 + K$56*$I72 + K$57*$J72 + K$58*$K72)),"-")</f>
        <v>-</v>
      </c>
      <c r="V72" s="212" t="str">
        <f t="shared" ref="V72:V135" si="15">IF(ISNUMBER($L72),($K$25+$K$26*S72+$K$27*T72+$K$28*U72),"-")</f>
        <v>-</v>
      </c>
      <c r="W72" s="207" t="str">
        <f t="shared" ref="W72:W135" si="16">IF(ISNUMBER(L72),TANH(0.5*(L$30+L$31*$L72 + L$32*$M72 + L$33*$N72 + L$34*$G72 + L$35*$H72 + L$36*$I72 + L$37*$J72 + L$38*$K72)),"-")</f>
        <v>-</v>
      </c>
      <c r="X72" s="208" t="str">
        <f t="shared" ref="X72:X135" si="17">IF(ISNUMBER(L72),TANH(0.5*(L$40+L$41*$L72 + L$42*$M72 + L$43*$N72 + L$44*$G72 + L$45*$H72 + L$46*$I72 + L$47*$J72 + L$48*$K72)),"-")</f>
        <v>-</v>
      </c>
      <c r="Y72" s="208" t="str">
        <f t="shared" ref="Y72:Y135" si="18">IF(ISNUMBER(L72),TANH(0.5*(L$50+L$51*$L72 + L$52*$M72 + L$53*$N72 + L$54*$G72 + L$55*$H72 + L$56*$I72 + L$57*$J72 + L$58*$K72)),"-")</f>
        <v>-</v>
      </c>
      <c r="Z72" s="212" t="str">
        <f t="shared" ref="Z72:Z135" si="19">IF(ISNUMBER($L72),($L$25+$L$26*W72+$L$27*X72+$L$28*Y72),"-")</f>
        <v>-</v>
      </c>
      <c r="AA72" s="207" t="str">
        <f t="shared" ref="AA72:AA135" si="20">IF(ISNUMBER(L72),TANH(0.5*(M$30+M$31*$L72 + M$32*$M72 + M$33*$N72 + M$34*$G72 + M$35*$H72 + M$36*$I72 + M$37*$J72 + M$38*$K72)),"-")</f>
        <v>-</v>
      </c>
      <c r="AB72" s="208" t="str">
        <f t="shared" ref="AB72:AB135" si="21">IF(ISNUMBER(L72),TANH(0.5*(M$40+M$41*$L72 + M$42*$M72 + M$43*$N72 + M$44*$G72 + M$45*$H72 + M$46*$I72 + M$47*$J72 + M$48*$K72)),"-")</f>
        <v>-</v>
      </c>
      <c r="AC72" s="208" t="str">
        <f t="shared" ref="AC72:AC135" si="22">IF(ISNUMBER(L72),TANH(0.5*(M$50+M$51*$L72 + M$52*$M72 + M$53*$N72 + M$54*$G72 + M$55*$H72 + M$56*$I72 + M$57*$J72 + M$58*$K72)),"-")</f>
        <v>-</v>
      </c>
      <c r="AD72" s="212" t="str">
        <f t="shared" ref="AD72:AD135" si="23">IF(ISNUMBER($L72),($M$25+$M$26*AA72+$M$27*AB72+$M$28*AC72),"-")</f>
        <v>-</v>
      </c>
      <c r="AE72" s="207" t="str">
        <f t="shared" ref="AE72:AE135" si="24">IF(ISNUMBER(L72),TANH(0.5*(N$30+N$31*$L72 + N$32*$M72 + N$33*$N72 + N$34*$G72 + N$35*$H72 + N$36*$I72 + N$37*$J72 + N$38*$K72)),"-")</f>
        <v>-</v>
      </c>
      <c r="AF72" s="208" t="str">
        <f t="shared" ref="AF72:AF135" si="25">IF(ISNUMBER(L72),TANH(0.5*(N$40+N$41*$L72 + N$42*$M72 + N$43*$N72 + N$44*$G72 + N$45*$H72 + N$46*$I72 + N$47*$J72 + N$48*$K72)),"-")</f>
        <v>-</v>
      </c>
      <c r="AG72" s="208" t="str">
        <f t="shared" ref="AG72:AG135" si="26">IF(ISNUMBER(L72),TANH(0.5*(N$50+N$51*$L72 + N$52*$M72 + N$53*$N72 + N$54*$G72 + N$55*$H72 + N$56*$I72 + N$57*$J72 + N$58*$K72)),"-")</f>
        <v>-</v>
      </c>
      <c r="AH72" s="212" t="str">
        <f t="shared" ref="AH72:AH135" si="27">IF(ISNUMBER($L72),($N$25+$N$26*AE72+$N$27*AF72+$N$28*AG72),"-")</f>
        <v>-</v>
      </c>
      <c r="AI72" s="204" t="str">
        <f t="shared" ref="AI72:AI135" si="28">IF(ISNUMBER(AH72),AVERAGE(R72,V72,Z72,AD72,AH72),"-")</f>
        <v>-</v>
      </c>
      <c r="AJ72" s="206" t="str">
        <f t="shared" ref="AJ72:AJ135" si="29">IF(ISNUMBER(AH72),STDEV(R72,V72,Z72,AD72,AH72),"-")</f>
        <v>-</v>
      </c>
      <c r="AK72" s="282" t="str">
        <f t="shared" ref="AK72:AK135" si="30">IF(ISNUMBER(AI72),10^AI72,"-")</f>
        <v>-</v>
      </c>
      <c r="AL72" s="283" t="str">
        <f t="shared" ref="AL72:AL135" si="31">IF(ISNUMBER($AJ72),10^($AI72-$AJ72*0.953),"-")</f>
        <v>-</v>
      </c>
      <c r="AM72" s="283" t="str">
        <f t="shared" ref="AM72:AM135" si="32">IF(ISNUMBER($AJ72),10^($AI72+$AJ72*0.953),"-")</f>
        <v>-</v>
      </c>
    </row>
    <row r="73" spans="2:45">
      <c r="B73" s="17">
        <f t="shared" ref="B73:B136" si="33">B72+1</f>
        <v>3</v>
      </c>
      <c r="D73" s="21" t="str">
        <f>IF(ISNUMBER(ESTIMATE!C25),ESTIMATE!C25,"-")</f>
        <v>-</v>
      </c>
      <c r="E73" s="38" t="str">
        <f>IF(ISNUMBER(ESTIMATE!D25),ESTIMATE!D25,"-")</f>
        <v>-</v>
      </c>
      <c r="F73" s="15" t="str">
        <f>IF(ISNUMBER(ESTIMATE!E25),ESTIMATE!E25,"-")</f>
        <v>-</v>
      </c>
      <c r="G73" s="287" t="str">
        <f>IF(ISNUMBER(ESTIMATE!F25),ESTIMATE!F25,"-")</f>
        <v>-</v>
      </c>
      <c r="H73" s="287" t="str">
        <f>IF(ISNUMBER(ESTIMATE!G25),ESTIMATE!G25,"-")</f>
        <v>-</v>
      </c>
      <c r="I73" s="288" t="str">
        <f>IF(ISNUMBER(ESTIMATE!H25),IF(ESTIMATE!H25=1,-1,1),"-")</f>
        <v>-</v>
      </c>
      <c r="J73" s="288" t="str">
        <f>IF(ISNUMBER(ESTIMATE!I25),IF(ESTIMATE!I25=1,-1,1),"-")</f>
        <v>-</v>
      </c>
      <c r="K73" s="288" t="str">
        <f>IF(ISNUMBER(ESTIMATE!J25),IF(ESTIMATE!J25=1,-1,1),"-")</f>
        <v>-</v>
      </c>
      <c r="L73" s="204" t="str">
        <f t="shared" si="0"/>
        <v>-</v>
      </c>
      <c r="M73" s="205" t="str">
        <f t="shared" si="1"/>
        <v>-</v>
      </c>
      <c r="N73" s="206" t="str">
        <f t="shared" si="2"/>
        <v>-</v>
      </c>
      <c r="O73" s="207" t="str">
        <f t="shared" si="8"/>
        <v>-</v>
      </c>
      <c r="P73" s="208" t="str">
        <f t="shared" si="9"/>
        <v>-</v>
      </c>
      <c r="Q73" s="208" t="str">
        <f t="shared" si="10"/>
        <v>-</v>
      </c>
      <c r="R73" s="212" t="str">
        <f t="shared" si="11"/>
        <v>-</v>
      </c>
      <c r="S73" s="207" t="str">
        <f t="shared" si="12"/>
        <v>-</v>
      </c>
      <c r="T73" s="208" t="str">
        <f t="shared" si="13"/>
        <v>-</v>
      </c>
      <c r="U73" s="208" t="str">
        <f t="shared" si="14"/>
        <v>-</v>
      </c>
      <c r="V73" s="212" t="str">
        <f t="shared" si="15"/>
        <v>-</v>
      </c>
      <c r="W73" s="207" t="str">
        <f t="shared" si="16"/>
        <v>-</v>
      </c>
      <c r="X73" s="208" t="str">
        <f t="shared" si="17"/>
        <v>-</v>
      </c>
      <c r="Y73" s="208" t="str">
        <f t="shared" si="18"/>
        <v>-</v>
      </c>
      <c r="Z73" s="212" t="str">
        <f t="shared" si="19"/>
        <v>-</v>
      </c>
      <c r="AA73" s="207" t="str">
        <f t="shared" si="20"/>
        <v>-</v>
      </c>
      <c r="AB73" s="208" t="str">
        <f t="shared" si="21"/>
        <v>-</v>
      </c>
      <c r="AC73" s="208" t="str">
        <f t="shared" si="22"/>
        <v>-</v>
      </c>
      <c r="AD73" s="212" t="str">
        <f t="shared" si="23"/>
        <v>-</v>
      </c>
      <c r="AE73" s="207" t="str">
        <f t="shared" si="24"/>
        <v>-</v>
      </c>
      <c r="AF73" s="208" t="str">
        <f t="shared" si="25"/>
        <v>-</v>
      </c>
      <c r="AG73" s="208" t="str">
        <f t="shared" si="26"/>
        <v>-</v>
      </c>
      <c r="AH73" s="212" t="str">
        <f t="shared" si="27"/>
        <v>-</v>
      </c>
      <c r="AI73" s="204" t="str">
        <f t="shared" si="28"/>
        <v>-</v>
      </c>
      <c r="AJ73" s="206" t="str">
        <f t="shared" si="29"/>
        <v>-</v>
      </c>
      <c r="AK73" s="282" t="str">
        <f t="shared" si="30"/>
        <v>-</v>
      </c>
      <c r="AL73" s="283" t="str">
        <f t="shared" si="31"/>
        <v>-</v>
      </c>
      <c r="AM73" s="283" t="str">
        <f t="shared" si="32"/>
        <v>-</v>
      </c>
    </row>
    <row r="74" spans="2:45">
      <c r="B74" s="17">
        <f t="shared" si="33"/>
        <v>4</v>
      </c>
      <c r="D74" s="21" t="str">
        <f>IF(ISNUMBER(ESTIMATE!C26),ESTIMATE!C26,"-")</f>
        <v>-</v>
      </c>
      <c r="E74" s="38" t="str">
        <f>IF(ISNUMBER(ESTIMATE!D26),ESTIMATE!D26,"-")</f>
        <v>-</v>
      </c>
      <c r="F74" s="15" t="str">
        <f>IF(ISNUMBER(ESTIMATE!E26),ESTIMATE!E26,"-")</f>
        <v>-</v>
      </c>
      <c r="G74" s="287" t="str">
        <f>IF(ISNUMBER(ESTIMATE!F26),ESTIMATE!F26,"-")</f>
        <v>-</v>
      </c>
      <c r="H74" s="287" t="str">
        <f>IF(ISNUMBER(ESTIMATE!G26),ESTIMATE!G26,"-")</f>
        <v>-</v>
      </c>
      <c r="I74" s="288" t="str">
        <f>IF(ISNUMBER(ESTIMATE!H26),IF(ESTIMATE!H26=1,-1,1),"-")</f>
        <v>-</v>
      </c>
      <c r="J74" s="288" t="str">
        <f>IF(ISNUMBER(ESTIMATE!I26),IF(ESTIMATE!I26=1,-1,1),"-")</f>
        <v>-</v>
      </c>
      <c r="K74" s="288" t="str">
        <f>IF(ISNUMBER(ESTIMATE!J26),IF(ESTIMATE!J26=1,-1,1),"-")</f>
        <v>-</v>
      </c>
      <c r="L74" s="204" t="str">
        <f t="shared" si="0"/>
        <v>-</v>
      </c>
      <c r="M74" s="205" t="str">
        <f t="shared" si="1"/>
        <v>-</v>
      </c>
      <c r="N74" s="206" t="str">
        <f t="shared" si="2"/>
        <v>-</v>
      </c>
      <c r="O74" s="207" t="str">
        <f t="shared" si="8"/>
        <v>-</v>
      </c>
      <c r="P74" s="208" t="str">
        <f t="shared" si="9"/>
        <v>-</v>
      </c>
      <c r="Q74" s="208" t="str">
        <f t="shared" si="10"/>
        <v>-</v>
      </c>
      <c r="R74" s="212" t="str">
        <f t="shared" si="11"/>
        <v>-</v>
      </c>
      <c r="S74" s="207" t="str">
        <f t="shared" si="12"/>
        <v>-</v>
      </c>
      <c r="T74" s="208" t="str">
        <f t="shared" si="13"/>
        <v>-</v>
      </c>
      <c r="U74" s="208" t="str">
        <f t="shared" si="14"/>
        <v>-</v>
      </c>
      <c r="V74" s="212" t="str">
        <f t="shared" si="15"/>
        <v>-</v>
      </c>
      <c r="W74" s="207" t="str">
        <f t="shared" si="16"/>
        <v>-</v>
      </c>
      <c r="X74" s="208" t="str">
        <f t="shared" si="17"/>
        <v>-</v>
      </c>
      <c r="Y74" s="208" t="str">
        <f t="shared" si="18"/>
        <v>-</v>
      </c>
      <c r="Z74" s="212" t="str">
        <f t="shared" si="19"/>
        <v>-</v>
      </c>
      <c r="AA74" s="207" t="str">
        <f t="shared" si="20"/>
        <v>-</v>
      </c>
      <c r="AB74" s="208" t="str">
        <f t="shared" si="21"/>
        <v>-</v>
      </c>
      <c r="AC74" s="208" t="str">
        <f t="shared" si="22"/>
        <v>-</v>
      </c>
      <c r="AD74" s="212" t="str">
        <f t="shared" si="23"/>
        <v>-</v>
      </c>
      <c r="AE74" s="207" t="str">
        <f t="shared" si="24"/>
        <v>-</v>
      </c>
      <c r="AF74" s="208" t="str">
        <f t="shared" si="25"/>
        <v>-</v>
      </c>
      <c r="AG74" s="208" t="str">
        <f t="shared" si="26"/>
        <v>-</v>
      </c>
      <c r="AH74" s="212" t="str">
        <f t="shared" si="27"/>
        <v>-</v>
      </c>
      <c r="AI74" s="204" t="str">
        <f t="shared" si="28"/>
        <v>-</v>
      </c>
      <c r="AJ74" s="206" t="str">
        <f t="shared" si="29"/>
        <v>-</v>
      </c>
      <c r="AK74" s="282" t="str">
        <f t="shared" si="30"/>
        <v>-</v>
      </c>
      <c r="AL74" s="283" t="str">
        <f t="shared" si="31"/>
        <v>-</v>
      </c>
      <c r="AM74" s="283" t="str">
        <f t="shared" si="32"/>
        <v>-</v>
      </c>
    </row>
    <row r="75" spans="2:45">
      <c r="B75" s="17">
        <f t="shared" si="33"/>
        <v>5</v>
      </c>
      <c r="D75" s="21" t="str">
        <f>IF(ISNUMBER(ESTIMATE!C27),ESTIMATE!C27,"-")</f>
        <v>-</v>
      </c>
      <c r="E75" s="38" t="str">
        <f>IF(ISNUMBER(ESTIMATE!D27),ESTIMATE!D27,"-")</f>
        <v>-</v>
      </c>
      <c r="F75" s="15" t="str">
        <f>IF(ISNUMBER(ESTIMATE!E27),ESTIMATE!E27,"-")</f>
        <v>-</v>
      </c>
      <c r="G75" s="287" t="str">
        <f>IF(ISNUMBER(ESTIMATE!F27),ESTIMATE!F27,"-")</f>
        <v>-</v>
      </c>
      <c r="H75" s="287" t="str">
        <f>IF(ISNUMBER(ESTIMATE!G27),ESTIMATE!G27,"-")</f>
        <v>-</v>
      </c>
      <c r="I75" s="288" t="str">
        <f>IF(ISNUMBER(ESTIMATE!H27),IF(ESTIMATE!H27=1,-1,1),"-")</f>
        <v>-</v>
      </c>
      <c r="J75" s="288" t="str">
        <f>IF(ISNUMBER(ESTIMATE!I27),IF(ESTIMATE!I27=1,-1,1),"-")</f>
        <v>-</v>
      </c>
      <c r="K75" s="288" t="str">
        <f>IF(ISNUMBER(ESTIMATE!J27),IF(ESTIMATE!J27=1,-1,1),"-")</f>
        <v>-</v>
      </c>
      <c r="L75" s="204" t="str">
        <f t="shared" si="0"/>
        <v>-</v>
      </c>
      <c r="M75" s="205" t="str">
        <f t="shared" si="1"/>
        <v>-</v>
      </c>
      <c r="N75" s="206" t="str">
        <f t="shared" si="2"/>
        <v>-</v>
      </c>
      <c r="O75" s="207" t="str">
        <f t="shared" si="8"/>
        <v>-</v>
      </c>
      <c r="P75" s="208" t="str">
        <f t="shared" si="9"/>
        <v>-</v>
      </c>
      <c r="Q75" s="208" t="str">
        <f t="shared" si="10"/>
        <v>-</v>
      </c>
      <c r="R75" s="212" t="str">
        <f t="shared" si="11"/>
        <v>-</v>
      </c>
      <c r="S75" s="207" t="str">
        <f t="shared" si="12"/>
        <v>-</v>
      </c>
      <c r="T75" s="208" t="str">
        <f t="shared" si="13"/>
        <v>-</v>
      </c>
      <c r="U75" s="208" t="str">
        <f t="shared" si="14"/>
        <v>-</v>
      </c>
      <c r="V75" s="212" t="str">
        <f t="shared" si="15"/>
        <v>-</v>
      </c>
      <c r="W75" s="207" t="str">
        <f t="shared" si="16"/>
        <v>-</v>
      </c>
      <c r="X75" s="208" t="str">
        <f t="shared" si="17"/>
        <v>-</v>
      </c>
      <c r="Y75" s="208" t="str">
        <f t="shared" si="18"/>
        <v>-</v>
      </c>
      <c r="Z75" s="212" t="str">
        <f t="shared" si="19"/>
        <v>-</v>
      </c>
      <c r="AA75" s="207" t="str">
        <f t="shared" si="20"/>
        <v>-</v>
      </c>
      <c r="AB75" s="208" t="str">
        <f t="shared" si="21"/>
        <v>-</v>
      </c>
      <c r="AC75" s="208" t="str">
        <f t="shared" si="22"/>
        <v>-</v>
      </c>
      <c r="AD75" s="212" t="str">
        <f t="shared" si="23"/>
        <v>-</v>
      </c>
      <c r="AE75" s="207" t="str">
        <f t="shared" si="24"/>
        <v>-</v>
      </c>
      <c r="AF75" s="208" t="str">
        <f t="shared" si="25"/>
        <v>-</v>
      </c>
      <c r="AG75" s="208" t="str">
        <f t="shared" si="26"/>
        <v>-</v>
      </c>
      <c r="AH75" s="212" t="str">
        <f t="shared" si="27"/>
        <v>-</v>
      </c>
      <c r="AI75" s="204" t="str">
        <f t="shared" si="28"/>
        <v>-</v>
      </c>
      <c r="AJ75" s="206" t="str">
        <f t="shared" si="29"/>
        <v>-</v>
      </c>
      <c r="AK75" s="282" t="str">
        <f t="shared" si="30"/>
        <v>-</v>
      </c>
      <c r="AL75" s="283" t="str">
        <f t="shared" si="31"/>
        <v>-</v>
      </c>
      <c r="AM75" s="283" t="str">
        <f t="shared" si="32"/>
        <v>-</v>
      </c>
    </row>
    <row r="76" spans="2:45">
      <c r="B76" s="17">
        <f t="shared" si="33"/>
        <v>6</v>
      </c>
      <c r="D76" s="21" t="str">
        <f>IF(ISNUMBER(ESTIMATE!C28),ESTIMATE!C28,"-")</f>
        <v>-</v>
      </c>
      <c r="E76" s="38" t="str">
        <f>IF(ISNUMBER(ESTIMATE!D28),ESTIMATE!D28,"-")</f>
        <v>-</v>
      </c>
      <c r="F76" s="15" t="str">
        <f>IF(ISNUMBER(ESTIMATE!E28),ESTIMATE!E28,"-")</f>
        <v>-</v>
      </c>
      <c r="G76" s="287" t="str">
        <f>IF(ISNUMBER(ESTIMATE!F28),ESTIMATE!F28,"-")</f>
        <v>-</v>
      </c>
      <c r="H76" s="287" t="str">
        <f>IF(ISNUMBER(ESTIMATE!G28),ESTIMATE!G28,"-")</f>
        <v>-</v>
      </c>
      <c r="I76" s="288" t="str">
        <f>IF(ISNUMBER(ESTIMATE!H28),IF(ESTIMATE!H28=1,-1,1),"-")</f>
        <v>-</v>
      </c>
      <c r="J76" s="288" t="str">
        <f>IF(ISNUMBER(ESTIMATE!I28),IF(ESTIMATE!I28=1,-1,1),"-")</f>
        <v>-</v>
      </c>
      <c r="K76" s="288" t="str">
        <f>IF(ISNUMBER(ESTIMATE!J28),IF(ESTIMATE!J28=1,-1,1),"-")</f>
        <v>-</v>
      </c>
      <c r="L76" s="204" t="str">
        <f t="shared" si="0"/>
        <v>-</v>
      </c>
      <c r="M76" s="205" t="str">
        <f t="shared" si="1"/>
        <v>-</v>
      </c>
      <c r="N76" s="206" t="str">
        <f t="shared" si="2"/>
        <v>-</v>
      </c>
      <c r="O76" s="207" t="str">
        <f t="shared" si="8"/>
        <v>-</v>
      </c>
      <c r="P76" s="208" t="str">
        <f t="shared" si="9"/>
        <v>-</v>
      </c>
      <c r="Q76" s="208" t="str">
        <f t="shared" si="10"/>
        <v>-</v>
      </c>
      <c r="R76" s="212" t="str">
        <f t="shared" si="11"/>
        <v>-</v>
      </c>
      <c r="S76" s="207" t="str">
        <f t="shared" si="12"/>
        <v>-</v>
      </c>
      <c r="T76" s="208" t="str">
        <f t="shared" si="13"/>
        <v>-</v>
      </c>
      <c r="U76" s="208" t="str">
        <f t="shared" si="14"/>
        <v>-</v>
      </c>
      <c r="V76" s="212" t="str">
        <f t="shared" si="15"/>
        <v>-</v>
      </c>
      <c r="W76" s="207" t="str">
        <f t="shared" si="16"/>
        <v>-</v>
      </c>
      <c r="X76" s="208" t="str">
        <f t="shared" si="17"/>
        <v>-</v>
      </c>
      <c r="Y76" s="208" t="str">
        <f t="shared" si="18"/>
        <v>-</v>
      </c>
      <c r="Z76" s="212" t="str">
        <f t="shared" si="19"/>
        <v>-</v>
      </c>
      <c r="AA76" s="207" t="str">
        <f t="shared" si="20"/>
        <v>-</v>
      </c>
      <c r="AB76" s="208" t="str">
        <f t="shared" si="21"/>
        <v>-</v>
      </c>
      <c r="AC76" s="208" t="str">
        <f t="shared" si="22"/>
        <v>-</v>
      </c>
      <c r="AD76" s="212" t="str">
        <f t="shared" si="23"/>
        <v>-</v>
      </c>
      <c r="AE76" s="207" t="str">
        <f t="shared" si="24"/>
        <v>-</v>
      </c>
      <c r="AF76" s="208" t="str">
        <f t="shared" si="25"/>
        <v>-</v>
      </c>
      <c r="AG76" s="208" t="str">
        <f t="shared" si="26"/>
        <v>-</v>
      </c>
      <c r="AH76" s="212" t="str">
        <f t="shared" si="27"/>
        <v>-</v>
      </c>
      <c r="AI76" s="204" t="str">
        <f t="shared" si="28"/>
        <v>-</v>
      </c>
      <c r="AJ76" s="206" t="str">
        <f t="shared" si="29"/>
        <v>-</v>
      </c>
      <c r="AK76" s="282" t="str">
        <f t="shared" si="30"/>
        <v>-</v>
      </c>
      <c r="AL76" s="283" t="str">
        <f t="shared" si="31"/>
        <v>-</v>
      </c>
      <c r="AM76" s="283" t="str">
        <f t="shared" si="32"/>
        <v>-</v>
      </c>
    </row>
    <row r="77" spans="2:45">
      <c r="B77" s="17">
        <f t="shared" si="33"/>
        <v>7</v>
      </c>
      <c r="D77" s="21" t="str">
        <f>IF(ISNUMBER(ESTIMATE!C29),ESTIMATE!C29,"-")</f>
        <v>-</v>
      </c>
      <c r="E77" s="38" t="str">
        <f>IF(ISNUMBER(ESTIMATE!D29),ESTIMATE!D29,"-")</f>
        <v>-</v>
      </c>
      <c r="F77" s="15" t="str">
        <f>IF(ISNUMBER(ESTIMATE!E29),ESTIMATE!E29,"-")</f>
        <v>-</v>
      </c>
      <c r="G77" s="287" t="str">
        <f>IF(ISNUMBER(ESTIMATE!F29),ESTIMATE!F29,"-")</f>
        <v>-</v>
      </c>
      <c r="H77" s="287" t="str">
        <f>IF(ISNUMBER(ESTIMATE!G29),ESTIMATE!G29,"-")</f>
        <v>-</v>
      </c>
      <c r="I77" s="288" t="str">
        <f>IF(ISNUMBER(ESTIMATE!H29),IF(ESTIMATE!H29=1,-1,1),"-")</f>
        <v>-</v>
      </c>
      <c r="J77" s="288" t="str">
        <f>IF(ISNUMBER(ESTIMATE!I29),IF(ESTIMATE!I29=1,-1,1),"-")</f>
        <v>-</v>
      </c>
      <c r="K77" s="288" t="str">
        <f>IF(ISNUMBER(ESTIMATE!J29),IF(ESTIMATE!J29=1,-1,1),"-")</f>
        <v>-</v>
      </c>
      <c r="L77" s="204" t="str">
        <f t="shared" si="0"/>
        <v>-</v>
      </c>
      <c r="M77" s="205" t="str">
        <f t="shared" si="1"/>
        <v>-</v>
      </c>
      <c r="N77" s="206" t="str">
        <f t="shared" si="2"/>
        <v>-</v>
      </c>
      <c r="O77" s="207" t="str">
        <f t="shared" si="8"/>
        <v>-</v>
      </c>
      <c r="P77" s="208" t="str">
        <f t="shared" si="9"/>
        <v>-</v>
      </c>
      <c r="Q77" s="208" t="str">
        <f t="shared" si="10"/>
        <v>-</v>
      </c>
      <c r="R77" s="212" t="str">
        <f t="shared" si="11"/>
        <v>-</v>
      </c>
      <c r="S77" s="207" t="str">
        <f t="shared" si="12"/>
        <v>-</v>
      </c>
      <c r="T77" s="208" t="str">
        <f t="shared" si="13"/>
        <v>-</v>
      </c>
      <c r="U77" s="208" t="str">
        <f t="shared" si="14"/>
        <v>-</v>
      </c>
      <c r="V77" s="212" t="str">
        <f t="shared" si="15"/>
        <v>-</v>
      </c>
      <c r="W77" s="207" t="str">
        <f t="shared" si="16"/>
        <v>-</v>
      </c>
      <c r="X77" s="208" t="str">
        <f t="shared" si="17"/>
        <v>-</v>
      </c>
      <c r="Y77" s="208" t="str">
        <f t="shared" si="18"/>
        <v>-</v>
      </c>
      <c r="Z77" s="212" t="str">
        <f t="shared" si="19"/>
        <v>-</v>
      </c>
      <c r="AA77" s="207" t="str">
        <f t="shared" si="20"/>
        <v>-</v>
      </c>
      <c r="AB77" s="208" t="str">
        <f t="shared" si="21"/>
        <v>-</v>
      </c>
      <c r="AC77" s="208" t="str">
        <f t="shared" si="22"/>
        <v>-</v>
      </c>
      <c r="AD77" s="212" t="str">
        <f t="shared" si="23"/>
        <v>-</v>
      </c>
      <c r="AE77" s="207" t="str">
        <f t="shared" si="24"/>
        <v>-</v>
      </c>
      <c r="AF77" s="208" t="str">
        <f t="shared" si="25"/>
        <v>-</v>
      </c>
      <c r="AG77" s="208" t="str">
        <f t="shared" si="26"/>
        <v>-</v>
      </c>
      <c r="AH77" s="212" t="str">
        <f t="shared" si="27"/>
        <v>-</v>
      </c>
      <c r="AI77" s="204" t="str">
        <f t="shared" si="28"/>
        <v>-</v>
      </c>
      <c r="AJ77" s="206" t="str">
        <f t="shared" si="29"/>
        <v>-</v>
      </c>
      <c r="AK77" s="282" t="str">
        <f t="shared" si="30"/>
        <v>-</v>
      </c>
      <c r="AL77" s="283" t="str">
        <f t="shared" si="31"/>
        <v>-</v>
      </c>
      <c r="AM77" s="283" t="str">
        <f t="shared" si="32"/>
        <v>-</v>
      </c>
    </row>
    <row r="78" spans="2:45">
      <c r="B78" s="17">
        <f t="shared" si="33"/>
        <v>8</v>
      </c>
      <c r="D78" s="21" t="str">
        <f>IF(ISNUMBER(ESTIMATE!C30),ESTIMATE!C30,"-")</f>
        <v>-</v>
      </c>
      <c r="E78" s="38" t="str">
        <f>IF(ISNUMBER(ESTIMATE!D30),ESTIMATE!D30,"-")</f>
        <v>-</v>
      </c>
      <c r="F78" s="15" t="str">
        <f>IF(ISNUMBER(ESTIMATE!E30),ESTIMATE!E30,"-")</f>
        <v>-</v>
      </c>
      <c r="G78" s="287" t="str">
        <f>IF(ISNUMBER(ESTIMATE!F30),ESTIMATE!F30,"-")</f>
        <v>-</v>
      </c>
      <c r="H78" s="287" t="str">
        <f>IF(ISNUMBER(ESTIMATE!G30),ESTIMATE!G30,"-")</f>
        <v>-</v>
      </c>
      <c r="I78" s="288" t="str">
        <f>IF(ISNUMBER(ESTIMATE!H30),IF(ESTIMATE!H30=1,-1,1),"-")</f>
        <v>-</v>
      </c>
      <c r="J78" s="288" t="str">
        <f>IF(ISNUMBER(ESTIMATE!I30),IF(ESTIMATE!I30=1,-1,1),"-")</f>
        <v>-</v>
      </c>
      <c r="K78" s="288" t="str">
        <f>IF(ISNUMBER(ESTIMATE!J30),IF(ESTIMATE!J30=1,-1,1),"-")</f>
        <v>-</v>
      </c>
      <c r="L78" s="204" t="str">
        <f t="shared" si="0"/>
        <v>-</v>
      </c>
      <c r="M78" s="205" t="str">
        <f t="shared" si="1"/>
        <v>-</v>
      </c>
      <c r="N78" s="206" t="str">
        <f t="shared" si="2"/>
        <v>-</v>
      </c>
      <c r="O78" s="207" t="str">
        <f t="shared" si="8"/>
        <v>-</v>
      </c>
      <c r="P78" s="208" t="str">
        <f t="shared" si="9"/>
        <v>-</v>
      </c>
      <c r="Q78" s="208" t="str">
        <f t="shared" si="10"/>
        <v>-</v>
      </c>
      <c r="R78" s="212" t="str">
        <f t="shared" si="11"/>
        <v>-</v>
      </c>
      <c r="S78" s="207" t="str">
        <f t="shared" si="12"/>
        <v>-</v>
      </c>
      <c r="T78" s="208" t="str">
        <f t="shared" si="13"/>
        <v>-</v>
      </c>
      <c r="U78" s="208" t="str">
        <f t="shared" si="14"/>
        <v>-</v>
      </c>
      <c r="V78" s="212" t="str">
        <f t="shared" si="15"/>
        <v>-</v>
      </c>
      <c r="W78" s="207" t="str">
        <f t="shared" si="16"/>
        <v>-</v>
      </c>
      <c r="X78" s="208" t="str">
        <f t="shared" si="17"/>
        <v>-</v>
      </c>
      <c r="Y78" s="208" t="str">
        <f t="shared" si="18"/>
        <v>-</v>
      </c>
      <c r="Z78" s="212" t="str">
        <f t="shared" si="19"/>
        <v>-</v>
      </c>
      <c r="AA78" s="207" t="str">
        <f t="shared" si="20"/>
        <v>-</v>
      </c>
      <c r="AB78" s="208" t="str">
        <f t="shared" si="21"/>
        <v>-</v>
      </c>
      <c r="AC78" s="208" t="str">
        <f t="shared" si="22"/>
        <v>-</v>
      </c>
      <c r="AD78" s="212" t="str">
        <f t="shared" si="23"/>
        <v>-</v>
      </c>
      <c r="AE78" s="207" t="str">
        <f t="shared" si="24"/>
        <v>-</v>
      </c>
      <c r="AF78" s="208" t="str">
        <f t="shared" si="25"/>
        <v>-</v>
      </c>
      <c r="AG78" s="208" t="str">
        <f t="shared" si="26"/>
        <v>-</v>
      </c>
      <c r="AH78" s="212" t="str">
        <f t="shared" si="27"/>
        <v>-</v>
      </c>
      <c r="AI78" s="204" t="str">
        <f t="shared" si="28"/>
        <v>-</v>
      </c>
      <c r="AJ78" s="206" t="str">
        <f t="shared" si="29"/>
        <v>-</v>
      </c>
      <c r="AK78" s="282" t="str">
        <f t="shared" si="30"/>
        <v>-</v>
      </c>
      <c r="AL78" s="283" t="str">
        <f t="shared" si="31"/>
        <v>-</v>
      </c>
      <c r="AM78" s="283" t="str">
        <f t="shared" si="32"/>
        <v>-</v>
      </c>
    </row>
    <row r="79" spans="2:45">
      <c r="B79" s="17">
        <f t="shared" si="33"/>
        <v>9</v>
      </c>
      <c r="D79" s="21" t="str">
        <f>IF(ISNUMBER(ESTIMATE!C31),ESTIMATE!C31,"-")</f>
        <v>-</v>
      </c>
      <c r="E79" s="38" t="str">
        <f>IF(ISNUMBER(ESTIMATE!D31),ESTIMATE!D31,"-")</f>
        <v>-</v>
      </c>
      <c r="F79" s="15" t="str">
        <f>IF(ISNUMBER(ESTIMATE!E31),ESTIMATE!E31,"-")</f>
        <v>-</v>
      </c>
      <c r="G79" s="287" t="str">
        <f>IF(ISNUMBER(ESTIMATE!F31),ESTIMATE!F31,"-")</f>
        <v>-</v>
      </c>
      <c r="H79" s="287" t="str">
        <f>IF(ISNUMBER(ESTIMATE!G31),ESTIMATE!G31,"-")</f>
        <v>-</v>
      </c>
      <c r="I79" s="288" t="str">
        <f>IF(ISNUMBER(ESTIMATE!H31),IF(ESTIMATE!H31=1,-1,1),"-")</f>
        <v>-</v>
      </c>
      <c r="J79" s="288" t="str">
        <f>IF(ISNUMBER(ESTIMATE!I31),IF(ESTIMATE!I31=1,-1,1),"-")</f>
        <v>-</v>
      </c>
      <c r="K79" s="288" t="str">
        <f>IF(ISNUMBER(ESTIMATE!J31),IF(ESTIMATE!J31=1,-1,1),"-")</f>
        <v>-</v>
      </c>
      <c r="L79" s="204" t="str">
        <f t="shared" si="0"/>
        <v>-</v>
      </c>
      <c r="M79" s="205" t="str">
        <f t="shared" si="1"/>
        <v>-</v>
      </c>
      <c r="N79" s="206" t="str">
        <f t="shared" si="2"/>
        <v>-</v>
      </c>
      <c r="O79" s="207" t="str">
        <f t="shared" si="8"/>
        <v>-</v>
      </c>
      <c r="P79" s="208" t="str">
        <f t="shared" si="9"/>
        <v>-</v>
      </c>
      <c r="Q79" s="208" t="str">
        <f t="shared" si="10"/>
        <v>-</v>
      </c>
      <c r="R79" s="212" t="str">
        <f t="shared" si="11"/>
        <v>-</v>
      </c>
      <c r="S79" s="207" t="str">
        <f t="shared" si="12"/>
        <v>-</v>
      </c>
      <c r="T79" s="208" t="str">
        <f t="shared" si="13"/>
        <v>-</v>
      </c>
      <c r="U79" s="208" t="str">
        <f t="shared" si="14"/>
        <v>-</v>
      </c>
      <c r="V79" s="212" t="str">
        <f t="shared" si="15"/>
        <v>-</v>
      </c>
      <c r="W79" s="207" t="str">
        <f t="shared" si="16"/>
        <v>-</v>
      </c>
      <c r="X79" s="208" t="str">
        <f t="shared" si="17"/>
        <v>-</v>
      </c>
      <c r="Y79" s="208" t="str">
        <f t="shared" si="18"/>
        <v>-</v>
      </c>
      <c r="Z79" s="212" t="str">
        <f t="shared" si="19"/>
        <v>-</v>
      </c>
      <c r="AA79" s="207" t="str">
        <f t="shared" si="20"/>
        <v>-</v>
      </c>
      <c r="AB79" s="208" t="str">
        <f t="shared" si="21"/>
        <v>-</v>
      </c>
      <c r="AC79" s="208" t="str">
        <f t="shared" si="22"/>
        <v>-</v>
      </c>
      <c r="AD79" s="212" t="str">
        <f t="shared" si="23"/>
        <v>-</v>
      </c>
      <c r="AE79" s="207" t="str">
        <f t="shared" si="24"/>
        <v>-</v>
      </c>
      <c r="AF79" s="208" t="str">
        <f t="shared" si="25"/>
        <v>-</v>
      </c>
      <c r="AG79" s="208" t="str">
        <f t="shared" si="26"/>
        <v>-</v>
      </c>
      <c r="AH79" s="212" t="str">
        <f t="shared" si="27"/>
        <v>-</v>
      </c>
      <c r="AI79" s="204" t="str">
        <f t="shared" si="28"/>
        <v>-</v>
      </c>
      <c r="AJ79" s="206" t="str">
        <f t="shared" si="29"/>
        <v>-</v>
      </c>
      <c r="AK79" s="282" t="str">
        <f t="shared" si="30"/>
        <v>-</v>
      </c>
      <c r="AL79" s="283" t="str">
        <f t="shared" si="31"/>
        <v>-</v>
      </c>
      <c r="AM79" s="283" t="str">
        <f t="shared" si="32"/>
        <v>-</v>
      </c>
    </row>
    <row r="80" spans="2:45">
      <c r="B80" s="17">
        <f t="shared" si="33"/>
        <v>10</v>
      </c>
      <c r="D80" s="21" t="str">
        <f>IF(ISNUMBER(ESTIMATE!C32),ESTIMATE!C32,"-")</f>
        <v>-</v>
      </c>
      <c r="E80" s="38" t="str">
        <f>IF(ISNUMBER(ESTIMATE!D32),ESTIMATE!D32,"-")</f>
        <v>-</v>
      </c>
      <c r="F80" s="15" t="str">
        <f>IF(ISNUMBER(ESTIMATE!E32),ESTIMATE!E32,"-")</f>
        <v>-</v>
      </c>
      <c r="G80" s="287" t="str">
        <f>IF(ISNUMBER(ESTIMATE!F32),ESTIMATE!F32,"-")</f>
        <v>-</v>
      </c>
      <c r="H80" s="287" t="str">
        <f>IF(ISNUMBER(ESTIMATE!G32),ESTIMATE!G32,"-")</f>
        <v>-</v>
      </c>
      <c r="I80" s="288" t="str">
        <f>IF(ISNUMBER(ESTIMATE!H32),IF(ESTIMATE!H32=1,-1,1),"-")</f>
        <v>-</v>
      </c>
      <c r="J80" s="288" t="str">
        <f>IF(ISNUMBER(ESTIMATE!I32),IF(ESTIMATE!I32=1,-1,1),"-")</f>
        <v>-</v>
      </c>
      <c r="K80" s="288" t="str">
        <f>IF(ISNUMBER(ESTIMATE!J32),IF(ESTIMATE!J32=1,-1,1),"-")</f>
        <v>-</v>
      </c>
      <c r="L80" s="204" t="str">
        <f t="shared" si="0"/>
        <v>-</v>
      </c>
      <c r="M80" s="205" t="str">
        <f t="shared" si="1"/>
        <v>-</v>
      </c>
      <c r="N80" s="206" t="str">
        <f t="shared" si="2"/>
        <v>-</v>
      </c>
      <c r="O80" s="207" t="str">
        <f t="shared" si="8"/>
        <v>-</v>
      </c>
      <c r="P80" s="208" t="str">
        <f t="shared" si="9"/>
        <v>-</v>
      </c>
      <c r="Q80" s="208" t="str">
        <f t="shared" si="10"/>
        <v>-</v>
      </c>
      <c r="R80" s="212" t="str">
        <f t="shared" si="11"/>
        <v>-</v>
      </c>
      <c r="S80" s="207" t="str">
        <f t="shared" si="12"/>
        <v>-</v>
      </c>
      <c r="T80" s="208" t="str">
        <f t="shared" si="13"/>
        <v>-</v>
      </c>
      <c r="U80" s="208" t="str">
        <f t="shared" si="14"/>
        <v>-</v>
      </c>
      <c r="V80" s="212" t="str">
        <f t="shared" si="15"/>
        <v>-</v>
      </c>
      <c r="W80" s="207" t="str">
        <f t="shared" si="16"/>
        <v>-</v>
      </c>
      <c r="X80" s="208" t="str">
        <f t="shared" si="17"/>
        <v>-</v>
      </c>
      <c r="Y80" s="208" t="str">
        <f t="shared" si="18"/>
        <v>-</v>
      </c>
      <c r="Z80" s="212" t="str">
        <f t="shared" si="19"/>
        <v>-</v>
      </c>
      <c r="AA80" s="207" t="str">
        <f t="shared" si="20"/>
        <v>-</v>
      </c>
      <c r="AB80" s="208" t="str">
        <f t="shared" si="21"/>
        <v>-</v>
      </c>
      <c r="AC80" s="208" t="str">
        <f t="shared" si="22"/>
        <v>-</v>
      </c>
      <c r="AD80" s="212" t="str">
        <f t="shared" si="23"/>
        <v>-</v>
      </c>
      <c r="AE80" s="207" t="str">
        <f t="shared" si="24"/>
        <v>-</v>
      </c>
      <c r="AF80" s="208" t="str">
        <f t="shared" si="25"/>
        <v>-</v>
      </c>
      <c r="AG80" s="208" t="str">
        <f t="shared" si="26"/>
        <v>-</v>
      </c>
      <c r="AH80" s="212" t="str">
        <f t="shared" si="27"/>
        <v>-</v>
      </c>
      <c r="AI80" s="204" t="str">
        <f t="shared" si="28"/>
        <v>-</v>
      </c>
      <c r="AJ80" s="206" t="str">
        <f t="shared" si="29"/>
        <v>-</v>
      </c>
      <c r="AK80" s="282" t="str">
        <f t="shared" si="30"/>
        <v>-</v>
      </c>
      <c r="AL80" s="283" t="str">
        <f t="shared" si="31"/>
        <v>-</v>
      </c>
      <c r="AM80" s="283" t="str">
        <f t="shared" si="32"/>
        <v>-</v>
      </c>
    </row>
    <row r="81" spans="2:39">
      <c r="B81" s="17">
        <f t="shared" si="33"/>
        <v>11</v>
      </c>
      <c r="D81" s="21" t="str">
        <f>IF(ISNUMBER(ESTIMATE!C33),ESTIMATE!C33,"-")</f>
        <v>-</v>
      </c>
      <c r="E81" s="38" t="str">
        <f>IF(ISNUMBER(ESTIMATE!D33),ESTIMATE!D33,"-")</f>
        <v>-</v>
      </c>
      <c r="F81" s="15" t="str">
        <f>IF(ISNUMBER(ESTIMATE!E33),ESTIMATE!E33,"-")</f>
        <v>-</v>
      </c>
      <c r="G81" s="287" t="str">
        <f>IF(ISNUMBER(ESTIMATE!F33),ESTIMATE!F33,"-")</f>
        <v>-</v>
      </c>
      <c r="H81" s="287" t="str">
        <f>IF(ISNUMBER(ESTIMATE!G33),ESTIMATE!G33,"-")</f>
        <v>-</v>
      </c>
      <c r="I81" s="288" t="str">
        <f>IF(ISNUMBER(ESTIMATE!H33),IF(ESTIMATE!H33=1,-1,1),"-")</f>
        <v>-</v>
      </c>
      <c r="J81" s="288" t="str">
        <f>IF(ISNUMBER(ESTIMATE!I33),IF(ESTIMATE!I33=1,-1,1),"-")</f>
        <v>-</v>
      </c>
      <c r="K81" s="288" t="str">
        <f>IF(ISNUMBER(ESTIMATE!J33),IF(ESTIMATE!J33=1,-1,1),"-")</f>
        <v>-</v>
      </c>
      <c r="L81" s="204" t="str">
        <f t="shared" si="0"/>
        <v>-</v>
      </c>
      <c r="M81" s="205" t="str">
        <f t="shared" si="1"/>
        <v>-</v>
      </c>
      <c r="N81" s="206" t="str">
        <f t="shared" si="2"/>
        <v>-</v>
      </c>
      <c r="O81" s="207" t="str">
        <f t="shared" si="8"/>
        <v>-</v>
      </c>
      <c r="P81" s="208" t="str">
        <f t="shared" si="9"/>
        <v>-</v>
      </c>
      <c r="Q81" s="208" t="str">
        <f t="shared" si="10"/>
        <v>-</v>
      </c>
      <c r="R81" s="212" t="str">
        <f t="shared" si="11"/>
        <v>-</v>
      </c>
      <c r="S81" s="207" t="str">
        <f t="shared" si="12"/>
        <v>-</v>
      </c>
      <c r="T81" s="208" t="str">
        <f t="shared" si="13"/>
        <v>-</v>
      </c>
      <c r="U81" s="208" t="str">
        <f t="shared" si="14"/>
        <v>-</v>
      </c>
      <c r="V81" s="212" t="str">
        <f t="shared" si="15"/>
        <v>-</v>
      </c>
      <c r="W81" s="207" t="str">
        <f t="shared" si="16"/>
        <v>-</v>
      </c>
      <c r="X81" s="208" t="str">
        <f t="shared" si="17"/>
        <v>-</v>
      </c>
      <c r="Y81" s="208" t="str">
        <f t="shared" si="18"/>
        <v>-</v>
      </c>
      <c r="Z81" s="212" t="str">
        <f t="shared" si="19"/>
        <v>-</v>
      </c>
      <c r="AA81" s="207" t="str">
        <f t="shared" si="20"/>
        <v>-</v>
      </c>
      <c r="AB81" s="208" t="str">
        <f t="shared" si="21"/>
        <v>-</v>
      </c>
      <c r="AC81" s="208" t="str">
        <f t="shared" si="22"/>
        <v>-</v>
      </c>
      <c r="AD81" s="212" t="str">
        <f t="shared" si="23"/>
        <v>-</v>
      </c>
      <c r="AE81" s="207" t="str">
        <f t="shared" si="24"/>
        <v>-</v>
      </c>
      <c r="AF81" s="208" t="str">
        <f t="shared" si="25"/>
        <v>-</v>
      </c>
      <c r="AG81" s="208" t="str">
        <f t="shared" si="26"/>
        <v>-</v>
      </c>
      <c r="AH81" s="212" t="str">
        <f t="shared" si="27"/>
        <v>-</v>
      </c>
      <c r="AI81" s="204" t="str">
        <f t="shared" si="28"/>
        <v>-</v>
      </c>
      <c r="AJ81" s="206" t="str">
        <f t="shared" si="29"/>
        <v>-</v>
      </c>
      <c r="AK81" s="282" t="str">
        <f t="shared" si="30"/>
        <v>-</v>
      </c>
      <c r="AL81" s="283" t="str">
        <f t="shared" si="31"/>
        <v>-</v>
      </c>
      <c r="AM81" s="283" t="str">
        <f t="shared" si="32"/>
        <v>-</v>
      </c>
    </row>
    <row r="82" spans="2:39">
      <c r="B82" s="17">
        <f t="shared" si="33"/>
        <v>12</v>
      </c>
      <c r="D82" s="21" t="str">
        <f>IF(ISNUMBER(ESTIMATE!C34),ESTIMATE!C34,"-")</f>
        <v>-</v>
      </c>
      <c r="E82" s="38" t="str">
        <f>IF(ISNUMBER(ESTIMATE!D34),ESTIMATE!D34,"-")</f>
        <v>-</v>
      </c>
      <c r="F82" s="15" t="str">
        <f>IF(ISNUMBER(ESTIMATE!E34),ESTIMATE!E34,"-")</f>
        <v>-</v>
      </c>
      <c r="G82" s="287" t="str">
        <f>IF(ISNUMBER(ESTIMATE!F34),ESTIMATE!F34,"-")</f>
        <v>-</v>
      </c>
      <c r="H82" s="287" t="str">
        <f>IF(ISNUMBER(ESTIMATE!G34),ESTIMATE!G34,"-")</f>
        <v>-</v>
      </c>
      <c r="I82" s="288" t="str">
        <f>IF(ISNUMBER(ESTIMATE!H34),IF(ESTIMATE!H34=1,-1,1),"-")</f>
        <v>-</v>
      </c>
      <c r="J82" s="288" t="str">
        <f>IF(ISNUMBER(ESTIMATE!I34),IF(ESTIMATE!I34=1,-1,1),"-")</f>
        <v>-</v>
      </c>
      <c r="K82" s="288" t="str">
        <f>IF(ISNUMBER(ESTIMATE!J34),IF(ESTIMATE!J34=1,-1,1),"-")</f>
        <v>-</v>
      </c>
      <c r="L82" s="204" t="str">
        <f t="shared" si="0"/>
        <v>-</v>
      </c>
      <c r="M82" s="205" t="str">
        <f t="shared" si="1"/>
        <v>-</v>
      </c>
      <c r="N82" s="206" t="str">
        <f t="shared" si="2"/>
        <v>-</v>
      </c>
      <c r="O82" s="207" t="str">
        <f t="shared" si="8"/>
        <v>-</v>
      </c>
      <c r="P82" s="208" t="str">
        <f t="shared" si="9"/>
        <v>-</v>
      </c>
      <c r="Q82" s="208" t="str">
        <f t="shared" si="10"/>
        <v>-</v>
      </c>
      <c r="R82" s="212" t="str">
        <f t="shared" si="11"/>
        <v>-</v>
      </c>
      <c r="S82" s="207" t="str">
        <f t="shared" si="12"/>
        <v>-</v>
      </c>
      <c r="T82" s="208" t="str">
        <f t="shared" si="13"/>
        <v>-</v>
      </c>
      <c r="U82" s="208" t="str">
        <f t="shared" si="14"/>
        <v>-</v>
      </c>
      <c r="V82" s="212" t="str">
        <f t="shared" si="15"/>
        <v>-</v>
      </c>
      <c r="W82" s="207" t="str">
        <f t="shared" si="16"/>
        <v>-</v>
      </c>
      <c r="X82" s="208" t="str">
        <f t="shared" si="17"/>
        <v>-</v>
      </c>
      <c r="Y82" s="208" t="str">
        <f t="shared" si="18"/>
        <v>-</v>
      </c>
      <c r="Z82" s="212" t="str">
        <f t="shared" si="19"/>
        <v>-</v>
      </c>
      <c r="AA82" s="207" t="str">
        <f t="shared" si="20"/>
        <v>-</v>
      </c>
      <c r="AB82" s="208" t="str">
        <f t="shared" si="21"/>
        <v>-</v>
      </c>
      <c r="AC82" s="208" t="str">
        <f t="shared" si="22"/>
        <v>-</v>
      </c>
      <c r="AD82" s="212" t="str">
        <f t="shared" si="23"/>
        <v>-</v>
      </c>
      <c r="AE82" s="207" t="str">
        <f t="shared" si="24"/>
        <v>-</v>
      </c>
      <c r="AF82" s="208" t="str">
        <f t="shared" si="25"/>
        <v>-</v>
      </c>
      <c r="AG82" s="208" t="str">
        <f t="shared" si="26"/>
        <v>-</v>
      </c>
      <c r="AH82" s="212" t="str">
        <f t="shared" si="27"/>
        <v>-</v>
      </c>
      <c r="AI82" s="204" t="str">
        <f t="shared" si="28"/>
        <v>-</v>
      </c>
      <c r="AJ82" s="206" t="str">
        <f t="shared" si="29"/>
        <v>-</v>
      </c>
      <c r="AK82" s="282" t="str">
        <f t="shared" si="30"/>
        <v>-</v>
      </c>
      <c r="AL82" s="283" t="str">
        <f t="shared" si="31"/>
        <v>-</v>
      </c>
      <c r="AM82" s="283" t="str">
        <f t="shared" si="32"/>
        <v>-</v>
      </c>
    </row>
    <row r="83" spans="2:39">
      <c r="B83" s="17">
        <f t="shared" si="33"/>
        <v>13</v>
      </c>
      <c r="D83" s="21" t="str">
        <f>IF(ISNUMBER(ESTIMATE!C35),ESTIMATE!C35,"-")</f>
        <v>-</v>
      </c>
      <c r="E83" s="38" t="str">
        <f>IF(ISNUMBER(ESTIMATE!D35),ESTIMATE!D35,"-")</f>
        <v>-</v>
      </c>
      <c r="F83" s="15" t="str">
        <f>IF(ISNUMBER(ESTIMATE!E35),ESTIMATE!E35,"-")</f>
        <v>-</v>
      </c>
      <c r="G83" s="287" t="str">
        <f>IF(ISNUMBER(ESTIMATE!F35),ESTIMATE!F35,"-")</f>
        <v>-</v>
      </c>
      <c r="H83" s="287" t="str">
        <f>IF(ISNUMBER(ESTIMATE!G35),ESTIMATE!G35,"-")</f>
        <v>-</v>
      </c>
      <c r="I83" s="288" t="str">
        <f>IF(ISNUMBER(ESTIMATE!H35),IF(ESTIMATE!H35=1,-1,1),"-")</f>
        <v>-</v>
      </c>
      <c r="J83" s="288" t="str">
        <f>IF(ISNUMBER(ESTIMATE!I35),IF(ESTIMATE!I35=1,-1,1),"-")</f>
        <v>-</v>
      </c>
      <c r="K83" s="288" t="str">
        <f>IF(ISNUMBER(ESTIMATE!J35),IF(ESTIMATE!J35=1,-1,1),"-")</f>
        <v>-</v>
      </c>
      <c r="L83" s="204" t="str">
        <f t="shared" si="0"/>
        <v>-</v>
      </c>
      <c r="M83" s="205" t="str">
        <f t="shared" si="1"/>
        <v>-</v>
      </c>
      <c r="N83" s="206" t="str">
        <f t="shared" si="2"/>
        <v>-</v>
      </c>
      <c r="O83" s="207" t="str">
        <f t="shared" si="8"/>
        <v>-</v>
      </c>
      <c r="P83" s="208" t="str">
        <f t="shared" si="9"/>
        <v>-</v>
      </c>
      <c r="Q83" s="208" t="str">
        <f t="shared" si="10"/>
        <v>-</v>
      </c>
      <c r="R83" s="212" t="str">
        <f t="shared" si="11"/>
        <v>-</v>
      </c>
      <c r="S83" s="207" t="str">
        <f t="shared" si="12"/>
        <v>-</v>
      </c>
      <c r="T83" s="208" t="str">
        <f t="shared" si="13"/>
        <v>-</v>
      </c>
      <c r="U83" s="208" t="str">
        <f t="shared" si="14"/>
        <v>-</v>
      </c>
      <c r="V83" s="212" t="str">
        <f t="shared" si="15"/>
        <v>-</v>
      </c>
      <c r="W83" s="207" t="str">
        <f t="shared" si="16"/>
        <v>-</v>
      </c>
      <c r="X83" s="208" t="str">
        <f t="shared" si="17"/>
        <v>-</v>
      </c>
      <c r="Y83" s="208" t="str">
        <f t="shared" si="18"/>
        <v>-</v>
      </c>
      <c r="Z83" s="212" t="str">
        <f t="shared" si="19"/>
        <v>-</v>
      </c>
      <c r="AA83" s="207" t="str">
        <f t="shared" si="20"/>
        <v>-</v>
      </c>
      <c r="AB83" s="208" t="str">
        <f t="shared" si="21"/>
        <v>-</v>
      </c>
      <c r="AC83" s="208" t="str">
        <f t="shared" si="22"/>
        <v>-</v>
      </c>
      <c r="AD83" s="212" t="str">
        <f t="shared" si="23"/>
        <v>-</v>
      </c>
      <c r="AE83" s="207" t="str">
        <f t="shared" si="24"/>
        <v>-</v>
      </c>
      <c r="AF83" s="208" t="str">
        <f t="shared" si="25"/>
        <v>-</v>
      </c>
      <c r="AG83" s="208" t="str">
        <f t="shared" si="26"/>
        <v>-</v>
      </c>
      <c r="AH83" s="212" t="str">
        <f t="shared" si="27"/>
        <v>-</v>
      </c>
      <c r="AI83" s="204" t="str">
        <f t="shared" si="28"/>
        <v>-</v>
      </c>
      <c r="AJ83" s="206" t="str">
        <f t="shared" si="29"/>
        <v>-</v>
      </c>
      <c r="AK83" s="282" t="str">
        <f t="shared" si="30"/>
        <v>-</v>
      </c>
      <c r="AL83" s="283" t="str">
        <f t="shared" si="31"/>
        <v>-</v>
      </c>
      <c r="AM83" s="283" t="str">
        <f t="shared" si="32"/>
        <v>-</v>
      </c>
    </row>
    <row r="84" spans="2:39">
      <c r="B84" s="17">
        <f t="shared" si="33"/>
        <v>14</v>
      </c>
      <c r="D84" s="21" t="str">
        <f>IF(ISNUMBER(ESTIMATE!C36),ESTIMATE!C36,"-")</f>
        <v>-</v>
      </c>
      <c r="E84" s="38" t="str">
        <f>IF(ISNUMBER(ESTIMATE!D36),ESTIMATE!D36,"-")</f>
        <v>-</v>
      </c>
      <c r="F84" s="15" t="str">
        <f>IF(ISNUMBER(ESTIMATE!E36),ESTIMATE!E36,"-")</f>
        <v>-</v>
      </c>
      <c r="G84" s="287" t="str">
        <f>IF(ISNUMBER(ESTIMATE!F36),ESTIMATE!F36,"-")</f>
        <v>-</v>
      </c>
      <c r="H84" s="287" t="str">
        <f>IF(ISNUMBER(ESTIMATE!G36),ESTIMATE!G36,"-")</f>
        <v>-</v>
      </c>
      <c r="I84" s="288" t="str">
        <f>IF(ISNUMBER(ESTIMATE!H36),IF(ESTIMATE!H36=1,-1,1),"-")</f>
        <v>-</v>
      </c>
      <c r="J84" s="288" t="str">
        <f>IF(ISNUMBER(ESTIMATE!I36),IF(ESTIMATE!I36=1,-1,1),"-")</f>
        <v>-</v>
      </c>
      <c r="K84" s="288" t="str">
        <f>IF(ISNUMBER(ESTIMATE!J36),IF(ESTIMATE!J36=1,-1,1),"-")</f>
        <v>-</v>
      </c>
      <c r="L84" s="204" t="str">
        <f t="shared" si="0"/>
        <v>-</v>
      </c>
      <c r="M84" s="205" t="str">
        <f t="shared" si="1"/>
        <v>-</v>
      </c>
      <c r="N84" s="206" t="str">
        <f t="shared" si="2"/>
        <v>-</v>
      </c>
      <c r="O84" s="207" t="str">
        <f t="shared" si="8"/>
        <v>-</v>
      </c>
      <c r="P84" s="208" t="str">
        <f t="shared" si="9"/>
        <v>-</v>
      </c>
      <c r="Q84" s="208" t="str">
        <f t="shared" si="10"/>
        <v>-</v>
      </c>
      <c r="R84" s="212" t="str">
        <f t="shared" si="11"/>
        <v>-</v>
      </c>
      <c r="S84" s="207" t="str">
        <f t="shared" si="12"/>
        <v>-</v>
      </c>
      <c r="T84" s="208" t="str">
        <f t="shared" si="13"/>
        <v>-</v>
      </c>
      <c r="U84" s="208" t="str">
        <f t="shared" si="14"/>
        <v>-</v>
      </c>
      <c r="V84" s="212" t="str">
        <f t="shared" si="15"/>
        <v>-</v>
      </c>
      <c r="W84" s="207" t="str">
        <f t="shared" si="16"/>
        <v>-</v>
      </c>
      <c r="X84" s="208" t="str">
        <f t="shared" si="17"/>
        <v>-</v>
      </c>
      <c r="Y84" s="208" t="str">
        <f t="shared" si="18"/>
        <v>-</v>
      </c>
      <c r="Z84" s="212" t="str">
        <f t="shared" si="19"/>
        <v>-</v>
      </c>
      <c r="AA84" s="207" t="str">
        <f t="shared" si="20"/>
        <v>-</v>
      </c>
      <c r="AB84" s="208" t="str">
        <f t="shared" si="21"/>
        <v>-</v>
      </c>
      <c r="AC84" s="208" t="str">
        <f t="shared" si="22"/>
        <v>-</v>
      </c>
      <c r="AD84" s="212" t="str">
        <f t="shared" si="23"/>
        <v>-</v>
      </c>
      <c r="AE84" s="207" t="str">
        <f t="shared" si="24"/>
        <v>-</v>
      </c>
      <c r="AF84" s="208" t="str">
        <f t="shared" si="25"/>
        <v>-</v>
      </c>
      <c r="AG84" s="208" t="str">
        <f t="shared" si="26"/>
        <v>-</v>
      </c>
      <c r="AH84" s="212" t="str">
        <f t="shared" si="27"/>
        <v>-</v>
      </c>
      <c r="AI84" s="204" t="str">
        <f t="shared" si="28"/>
        <v>-</v>
      </c>
      <c r="AJ84" s="206" t="str">
        <f t="shared" si="29"/>
        <v>-</v>
      </c>
      <c r="AK84" s="282" t="str">
        <f t="shared" si="30"/>
        <v>-</v>
      </c>
      <c r="AL84" s="283" t="str">
        <f t="shared" si="31"/>
        <v>-</v>
      </c>
      <c r="AM84" s="283" t="str">
        <f t="shared" si="32"/>
        <v>-</v>
      </c>
    </row>
    <row r="85" spans="2:39">
      <c r="B85" s="17">
        <f t="shared" si="33"/>
        <v>15</v>
      </c>
      <c r="D85" s="21" t="str">
        <f>IF(ISNUMBER(ESTIMATE!C37),ESTIMATE!C37,"-")</f>
        <v>-</v>
      </c>
      <c r="E85" s="38" t="str">
        <f>IF(ISNUMBER(ESTIMATE!D37),ESTIMATE!D37,"-")</f>
        <v>-</v>
      </c>
      <c r="F85" s="15" t="str">
        <f>IF(ISNUMBER(ESTIMATE!E37),ESTIMATE!E37,"-")</f>
        <v>-</v>
      </c>
      <c r="G85" s="287" t="str">
        <f>IF(ISNUMBER(ESTIMATE!F37),ESTIMATE!F37,"-")</f>
        <v>-</v>
      </c>
      <c r="H85" s="287" t="str">
        <f>IF(ISNUMBER(ESTIMATE!G37),ESTIMATE!G37,"-")</f>
        <v>-</v>
      </c>
      <c r="I85" s="288" t="str">
        <f>IF(ISNUMBER(ESTIMATE!H37),IF(ESTIMATE!H37=1,-1,1),"-")</f>
        <v>-</v>
      </c>
      <c r="J85" s="288" t="str">
        <f>IF(ISNUMBER(ESTIMATE!I37),IF(ESTIMATE!I37=1,-1,1),"-")</f>
        <v>-</v>
      </c>
      <c r="K85" s="288" t="str">
        <f>IF(ISNUMBER(ESTIMATE!J37),IF(ESTIMATE!J37=1,-1,1),"-")</f>
        <v>-</v>
      </c>
      <c r="L85" s="204" t="str">
        <f t="shared" si="0"/>
        <v>-</v>
      </c>
      <c r="M85" s="205" t="str">
        <f t="shared" si="1"/>
        <v>-</v>
      </c>
      <c r="N85" s="206" t="str">
        <f t="shared" si="2"/>
        <v>-</v>
      </c>
      <c r="O85" s="207" t="str">
        <f t="shared" si="8"/>
        <v>-</v>
      </c>
      <c r="P85" s="208" t="str">
        <f t="shared" si="9"/>
        <v>-</v>
      </c>
      <c r="Q85" s="208" t="str">
        <f t="shared" si="10"/>
        <v>-</v>
      </c>
      <c r="R85" s="212" t="str">
        <f t="shared" si="11"/>
        <v>-</v>
      </c>
      <c r="S85" s="207" t="str">
        <f t="shared" si="12"/>
        <v>-</v>
      </c>
      <c r="T85" s="208" t="str">
        <f t="shared" si="13"/>
        <v>-</v>
      </c>
      <c r="U85" s="208" t="str">
        <f t="shared" si="14"/>
        <v>-</v>
      </c>
      <c r="V85" s="212" t="str">
        <f t="shared" si="15"/>
        <v>-</v>
      </c>
      <c r="W85" s="207" t="str">
        <f t="shared" si="16"/>
        <v>-</v>
      </c>
      <c r="X85" s="208" t="str">
        <f t="shared" si="17"/>
        <v>-</v>
      </c>
      <c r="Y85" s="208" t="str">
        <f t="shared" si="18"/>
        <v>-</v>
      </c>
      <c r="Z85" s="212" t="str">
        <f t="shared" si="19"/>
        <v>-</v>
      </c>
      <c r="AA85" s="207" t="str">
        <f t="shared" si="20"/>
        <v>-</v>
      </c>
      <c r="AB85" s="208" t="str">
        <f t="shared" si="21"/>
        <v>-</v>
      </c>
      <c r="AC85" s="208" t="str">
        <f t="shared" si="22"/>
        <v>-</v>
      </c>
      <c r="AD85" s="212" t="str">
        <f t="shared" si="23"/>
        <v>-</v>
      </c>
      <c r="AE85" s="207" t="str">
        <f t="shared" si="24"/>
        <v>-</v>
      </c>
      <c r="AF85" s="208" t="str">
        <f t="shared" si="25"/>
        <v>-</v>
      </c>
      <c r="AG85" s="208" t="str">
        <f t="shared" si="26"/>
        <v>-</v>
      </c>
      <c r="AH85" s="212" t="str">
        <f t="shared" si="27"/>
        <v>-</v>
      </c>
      <c r="AI85" s="204" t="str">
        <f t="shared" si="28"/>
        <v>-</v>
      </c>
      <c r="AJ85" s="206" t="str">
        <f t="shared" si="29"/>
        <v>-</v>
      </c>
      <c r="AK85" s="282" t="str">
        <f t="shared" si="30"/>
        <v>-</v>
      </c>
      <c r="AL85" s="283" t="str">
        <f t="shared" si="31"/>
        <v>-</v>
      </c>
      <c r="AM85" s="283" t="str">
        <f t="shared" si="32"/>
        <v>-</v>
      </c>
    </row>
    <row r="86" spans="2:39">
      <c r="B86" s="17">
        <f t="shared" si="33"/>
        <v>16</v>
      </c>
      <c r="D86" s="21" t="str">
        <f>IF(ISNUMBER(ESTIMATE!C38),ESTIMATE!C38,"-")</f>
        <v>-</v>
      </c>
      <c r="E86" s="38" t="str">
        <f>IF(ISNUMBER(ESTIMATE!D38),ESTIMATE!D38,"-")</f>
        <v>-</v>
      </c>
      <c r="F86" s="15" t="str">
        <f>IF(ISNUMBER(ESTIMATE!E38),ESTIMATE!E38,"-")</f>
        <v>-</v>
      </c>
      <c r="G86" s="287" t="str">
        <f>IF(ISNUMBER(ESTIMATE!F38),ESTIMATE!F38,"-")</f>
        <v>-</v>
      </c>
      <c r="H86" s="287" t="str">
        <f>IF(ISNUMBER(ESTIMATE!G38),ESTIMATE!G38,"-")</f>
        <v>-</v>
      </c>
      <c r="I86" s="288" t="str">
        <f>IF(ISNUMBER(ESTIMATE!H38),IF(ESTIMATE!H38=1,-1,1),"-")</f>
        <v>-</v>
      </c>
      <c r="J86" s="288" t="str">
        <f>IF(ISNUMBER(ESTIMATE!I38),IF(ESTIMATE!I38=1,-1,1),"-")</f>
        <v>-</v>
      </c>
      <c r="K86" s="288" t="str">
        <f>IF(ISNUMBER(ESTIMATE!J38),IF(ESTIMATE!J38=1,-1,1),"-")</f>
        <v>-</v>
      </c>
      <c r="L86" s="204" t="str">
        <f t="shared" si="0"/>
        <v>-</v>
      </c>
      <c r="M86" s="205" t="str">
        <f t="shared" si="1"/>
        <v>-</v>
      </c>
      <c r="N86" s="206" t="str">
        <f t="shared" si="2"/>
        <v>-</v>
      </c>
      <c r="O86" s="207" t="str">
        <f t="shared" si="8"/>
        <v>-</v>
      </c>
      <c r="P86" s="208" t="str">
        <f t="shared" si="9"/>
        <v>-</v>
      </c>
      <c r="Q86" s="208" t="str">
        <f t="shared" si="10"/>
        <v>-</v>
      </c>
      <c r="R86" s="212" t="str">
        <f t="shared" si="11"/>
        <v>-</v>
      </c>
      <c r="S86" s="207" t="str">
        <f t="shared" si="12"/>
        <v>-</v>
      </c>
      <c r="T86" s="208" t="str">
        <f t="shared" si="13"/>
        <v>-</v>
      </c>
      <c r="U86" s="208" t="str">
        <f t="shared" si="14"/>
        <v>-</v>
      </c>
      <c r="V86" s="212" t="str">
        <f t="shared" si="15"/>
        <v>-</v>
      </c>
      <c r="W86" s="207" t="str">
        <f t="shared" si="16"/>
        <v>-</v>
      </c>
      <c r="X86" s="208" t="str">
        <f t="shared" si="17"/>
        <v>-</v>
      </c>
      <c r="Y86" s="208" t="str">
        <f t="shared" si="18"/>
        <v>-</v>
      </c>
      <c r="Z86" s="212" t="str">
        <f t="shared" si="19"/>
        <v>-</v>
      </c>
      <c r="AA86" s="207" t="str">
        <f t="shared" si="20"/>
        <v>-</v>
      </c>
      <c r="AB86" s="208" t="str">
        <f t="shared" si="21"/>
        <v>-</v>
      </c>
      <c r="AC86" s="208" t="str">
        <f t="shared" si="22"/>
        <v>-</v>
      </c>
      <c r="AD86" s="212" t="str">
        <f t="shared" si="23"/>
        <v>-</v>
      </c>
      <c r="AE86" s="207" t="str">
        <f t="shared" si="24"/>
        <v>-</v>
      </c>
      <c r="AF86" s="208" t="str">
        <f t="shared" si="25"/>
        <v>-</v>
      </c>
      <c r="AG86" s="208" t="str">
        <f t="shared" si="26"/>
        <v>-</v>
      </c>
      <c r="AH86" s="212" t="str">
        <f t="shared" si="27"/>
        <v>-</v>
      </c>
      <c r="AI86" s="204" t="str">
        <f t="shared" si="28"/>
        <v>-</v>
      </c>
      <c r="AJ86" s="206" t="str">
        <f t="shared" si="29"/>
        <v>-</v>
      </c>
      <c r="AK86" s="282" t="str">
        <f t="shared" si="30"/>
        <v>-</v>
      </c>
      <c r="AL86" s="283" t="str">
        <f t="shared" si="31"/>
        <v>-</v>
      </c>
      <c r="AM86" s="283" t="str">
        <f t="shared" si="32"/>
        <v>-</v>
      </c>
    </row>
    <row r="87" spans="2:39">
      <c r="B87" s="17">
        <f t="shared" si="33"/>
        <v>17</v>
      </c>
      <c r="D87" s="21" t="str">
        <f>IF(ISNUMBER(ESTIMATE!C39),ESTIMATE!C39,"-")</f>
        <v>-</v>
      </c>
      <c r="E87" s="38" t="str">
        <f>IF(ISNUMBER(ESTIMATE!D39),ESTIMATE!D39,"-")</f>
        <v>-</v>
      </c>
      <c r="F87" s="15" t="str">
        <f>IF(ISNUMBER(ESTIMATE!E39),ESTIMATE!E39,"-")</f>
        <v>-</v>
      </c>
      <c r="G87" s="287" t="str">
        <f>IF(ISNUMBER(ESTIMATE!F39),ESTIMATE!F39,"-")</f>
        <v>-</v>
      </c>
      <c r="H87" s="287" t="str">
        <f>IF(ISNUMBER(ESTIMATE!G39),ESTIMATE!G39,"-")</f>
        <v>-</v>
      </c>
      <c r="I87" s="288" t="str">
        <f>IF(ISNUMBER(ESTIMATE!H39),IF(ESTIMATE!H39=1,-1,1),"-")</f>
        <v>-</v>
      </c>
      <c r="J87" s="288" t="str">
        <f>IF(ISNUMBER(ESTIMATE!I39),IF(ESTIMATE!I39=1,-1,1),"-")</f>
        <v>-</v>
      </c>
      <c r="K87" s="288" t="str">
        <f>IF(ISNUMBER(ESTIMATE!J39),IF(ESTIMATE!J39=1,-1,1),"-")</f>
        <v>-</v>
      </c>
      <c r="L87" s="204" t="str">
        <f t="shared" si="0"/>
        <v>-</v>
      </c>
      <c r="M87" s="205" t="str">
        <f t="shared" si="1"/>
        <v>-</v>
      </c>
      <c r="N87" s="206" t="str">
        <f t="shared" si="2"/>
        <v>-</v>
      </c>
      <c r="O87" s="207" t="str">
        <f t="shared" si="8"/>
        <v>-</v>
      </c>
      <c r="P87" s="208" t="str">
        <f t="shared" si="9"/>
        <v>-</v>
      </c>
      <c r="Q87" s="208" t="str">
        <f t="shared" si="10"/>
        <v>-</v>
      </c>
      <c r="R87" s="212" t="str">
        <f t="shared" si="11"/>
        <v>-</v>
      </c>
      <c r="S87" s="207" t="str">
        <f t="shared" si="12"/>
        <v>-</v>
      </c>
      <c r="T87" s="208" t="str">
        <f t="shared" si="13"/>
        <v>-</v>
      </c>
      <c r="U87" s="208" t="str">
        <f t="shared" si="14"/>
        <v>-</v>
      </c>
      <c r="V87" s="212" t="str">
        <f t="shared" si="15"/>
        <v>-</v>
      </c>
      <c r="W87" s="207" t="str">
        <f t="shared" si="16"/>
        <v>-</v>
      </c>
      <c r="X87" s="208" t="str">
        <f t="shared" si="17"/>
        <v>-</v>
      </c>
      <c r="Y87" s="208" t="str">
        <f t="shared" si="18"/>
        <v>-</v>
      </c>
      <c r="Z87" s="212" t="str">
        <f t="shared" si="19"/>
        <v>-</v>
      </c>
      <c r="AA87" s="207" t="str">
        <f t="shared" si="20"/>
        <v>-</v>
      </c>
      <c r="AB87" s="208" t="str">
        <f t="shared" si="21"/>
        <v>-</v>
      </c>
      <c r="AC87" s="208" t="str">
        <f t="shared" si="22"/>
        <v>-</v>
      </c>
      <c r="AD87" s="212" t="str">
        <f t="shared" si="23"/>
        <v>-</v>
      </c>
      <c r="AE87" s="207" t="str">
        <f t="shared" si="24"/>
        <v>-</v>
      </c>
      <c r="AF87" s="208" t="str">
        <f t="shared" si="25"/>
        <v>-</v>
      </c>
      <c r="AG87" s="208" t="str">
        <f t="shared" si="26"/>
        <v>-</v>
      </c>
      <c r="AH87" s="212" t="str">
        <f t="shared" si="27"/>
        <v>-</v>
      </c>
      <c r="AI87" s="204" t="str">
        <f t="shared" si="28"/>
        <v>-</v>
      </c>
      <c r="AJ87" s="206" t="str">
        <f t="shared" si="29"/>
        <v>-</v>
      </c>
      <c r="AK87" s="282" t="str">
        <f t="shared" si="30"/>
        <v>-</v>
      </c>
      <c r="AL87" s="283" t="str">
        <f t="shared" si="31"/>
        <v>-</v>
      </c>
      <c r="AM87" s="283" t="str">
        <f t="shared" si="32"/>
        <v>-</v>
      </c>
    </row>
    <row r="88" spans="2:39">
      <c r="B88" s="17">
        <f t="shared" si="33"/>
        <v>18</v>
      </c>
      <c r="D88" s="21" t="str">
        <f>IF(ISNUMBER(ESTIMATE!C40),ESTIMATE!C40,"-")</f>
        <v>-</v>
      </c>
      <c r="E88" s="38" t="str">
        <f>IF(ISNUMBER(ESTIMATE!D40),ESTIMATE!D40,"-")</f>
        <v>-</v>
      </c>
      <c r="F88" s="15" t="str">
        <f>IF(ISNUMBER(ESTIMATE!E40),ESTIMATE!E40,"-")</f>
        <v>-</v>
      </c>
      <c r="G88" s="287" t="str">
        <f>IF(ISNUMBER(ESTIMATE!F40),ESTIMATE!F40,"-")</f>
        <v>-</v>
      </c>
      <c r="H88" s="287" t="str">
        <f>IF(ISNUMBER(ESTIMATE!G40),ESTIMATE!G40,"-")</f>
        <v>-</v>
      </c>
      <c r="I88" s="288" t="str">
        <f>IF(ISNUMBER(ESTIMATE!H40),IF(ESTIMATE!H40=1,-1,1),"-")</f>
        <v>-</v>
      </c>
      <c r="J88" s="288" t="str">
        <f>IF(ISNUMBER(ESTIMATE!I40),IF(ESTIMATE!I40=1,-1,1),"-")</f>
        <v>-</v>
      </c>
      <c r="K88" s="288" t="str">
        <f>IF(ISNUMBER(ESTIMATE!J40),IF(ESTIMATE!J40=1,-1,1),"-")</f>
        <v>-</v>
      </c>
      <c r="L88" s="204" t="str">
        <f t="shared" si="0"/>
        <v>-</v>
      </c>
      <c r="M88" s="205" t="str">
        <f t="shared" si="1"/>
        <v>-</v>
      </c>
      <c r="N88" s="206" t="str">
        <f t="shared" si="2"/>
        <v>-</v>
      </c>
      <c r="O88" s="207" t="str">
        <f t="shared" si="8"/>
        <v>-</v>
      </c>
      <c r="P88" s="208" t="str">
        <f t="shared" si="9"/>
        <v>-</v>
      </c>
      <c r="Q88" s="208" t="str">
        <f t="shared" si="10"/>
        <v>-</v>
      </c>
      <c r="R88" s="212" t="str">
        <f t="shared" si="11"/>
        <v>-</v>
      </c>
      <c r="S88" s="207" t="str">
        <f t="shared" si="12"/>
        <v>-</v>
      </c>
      <c r="T88" s="208" t="str">
        <f t="shared" si="13"/>
        <v>-</v>
      </c>
      <c r="U88" s="208" t="str">
        <f t="shared" si="14"/>
        <v>-</v>
      </c>
      <c r="V88" s="212" t="str">
        <f t="shared" si="15"/>
        <v>-</v>
      </c>
      <c r="W88" s="207" t="str">
        <f t="shared" si="16"/>
        <v>-</v>
      </c>
      <c r="X88" s="208" t="str">
        <f t="shared" si="17"/>
        <v>-</v>
      </c>
      <c r="Y88" s="208" t="str">
        <f t="shared" si="18"/>
        <v>-</v>
      </c>
      <c r="Z88" s="212" t="str">
        <f t="shared" si="19"/>
        <v>-</v>
      </c>
      <c r="AA88" s="207" t="str">
        <f t="shared" si="20"/>
        <v>-</v>
      </c>
      <c r="AB88" s="208" t="str">
        <f t="shared" si="21"/>
        <v>-</v>
      </c>
      <c r="AC88" s="208" t="str">
        <f t="shared" si="22"/>
        <v>-</v>
      </c>
      <c r="AD88" s="212" t="str">
        <f t="shared" si="23"/>
        <v>-</v>
      </c>
      <c r="AE88" s="207" t="str">
        <f t="shared" si="24"/>
        <v>-</v>
      </c>
      <c r="AF88" s="208" t="str">
        <f t="shared" si="25"/>
        <v>-</v>
      </c>
      <c r="AG88" s="208" t="str">
        <f t="shared" si="26"/>
        <v>-</v>
      </c>
      <c r="AH88" s="212" t="str">
        <f t="shared" si="27"/>
        <v>-</v>
      </c>
      <c r="AI88" s="204" t="str">
        <f t="shared" si="28"/>
        <v>-</v>
      </c>
      <c r="AJ88" s="206" t="str">
        <f t="shared" si="29"/>
        <v>-</v>
      </c>
      <c r="AK88" s="282" t="str">
        <f t="shared" si="30"/>
        <v>-</v>
      </c>
      <c r="AL88" s="283" t="str">
        <f t="shared" si="31"/>
        <v>-</v>
      </c>
      <c r="AM88" s="283" t="str">
        <f t="shared" si="32"/>
        <v>-</v>
      </c>
    </row>
    <row r="89" spans="2:39">
      <c r="B89" s="17">
        <f t="shared" si="33"/>
        <v>19</v>
      </c>
      <c r="D89" s="21" t="str">
        <f>IF(ISNUMBER(ESTIMATE!C41),ESTIMATE!C41,"-")</f>
        <v>-</v>
      </c>
      <c r="E89" s="38" t="str">
        <f>IF(ISNUMBER(ESTIMATE!D41),ESTIMATE!D41,"-")</f>
        <v>-</v>
      </c>
      <c r="F89" s="15" t="str">
        <f>IF(ISNUMBER(ESTIMATE!E41),ESTIMATE!E41,"-")</f>
        <v>-</v>
      </c>
      <c r="G89" s="287" t="str">
        <f>IF(ISNUMBER(ESTIMATE!F41),ESTIMATE!F41,"-")</f>
        <v>-</v>
      </c>
      <c r="H89" s="287" t="str">
        <f>IF(ISNUMBER(ESTIMATE!G41),ESTIMATE!G41,"-")</f>
        <v>-</v>
      </c>
      <c r="I89" s="288" t="str">
        <f>IF(ISNUMBER(ESTIMATE!H41),IF(ESTIMATE!H41=1,-1,1),"-")</f>
        <v>-</v>
      </c>
      <c r="J89" s="288" t="str">
        <f>IF(ISNUMBER(ESTIMATE!I41),IF(ESTIMATE!I41=1,-1,1),"-")</f>
        <v>-</v>
      </c>
      <c r="K89" s="288" t="str">
        <f>IF(ISNUMBER(ESTIMATE!J41),IF(ESTIMATE!J41=1,-1,1),"-")</f>
        <v>-</v>
      </c>
      <c r="L89" s="204" t="str">
        <f t="shared" si="0"/>
        <v>-</v>
      </c>
      <c r="M89" s="205" t="str">
        <f t="shared" si="1"/>
        <v>-</v>
      </c>
      <c r="N89" s="206" t="str">
        <f t="shared" si="2"/>
        <v>-</v>
      </c>
      <c r="O89" s="207" t="str">
        <f t="shared" si="8"/>
        <v>-</v>
      </c>
      <c r="P89" s="208" t="str">
        <f t="shared" si="9"/>
        <v>-</v>
      </c>
      <c r="Q89" s="208" t="str">
        <f t="shared" si="10"/>
        <v>-</v>
      </c>
      <c r="R89" s="212" t="str">
        <f t="shared" si="11"/>
        <v>-</v>
      </c>
      <c r="S89" s="207" t="str">
        <f t="shared" si="12"/>
        <v>-</v>
      </c>
      <c r="T89" s="208" t="str">
        <f t="shared" si="13"/>
        <v>-</v>
      </c>
      <c r="U89" s="208" t="str">
        <f t="shared" si="14"/>
        <v>-</v>
      </c>
      <c r="V89" s="212" t="str">
        <f t="shared" si="15"/>
        <v>-</v>
      </c>
      <c r="W89" s="207" t="str">
        <f t="shared" si="16"/>
        <v>-</v>
      </c>
      <c r="X89" s="208" t="str">
        <f t="shared" si="17"/>
        <v>-</v>
      </c>
      <c r="Y89" s="208" t="str">
        <f t="shared" si="18"/>
        <v>-</v>
      </c>
      <c r="Z89" s="212" t="str">
        <f t="shared" si="19"/>
        <v>-</v>
      </c>
      <c r="AA89" s="207" t="str">
        <f t="shared" si="20"/>
        <v>-</v>
      </c>
      <c r="AB89" s="208" t="str">
        <f t="shared" si="21"/>
        <v>-</v>
      </c>
      <c r="AC89" s="208" t="str">
        <f t="shared" si="22"/>
        <v>-</v>
      </c>
      <c r="AD89" s="212" t="str">
        <f t="shared" si="23"/>
        <v>-</v>
      </c>
      <c r="AE89" s="207" t="str">
        <f t="shared" si="24"/>
        <v>-</v>
      </c>
      <c r="AF89" s="208" t="str">
        <f t="shared" si="25"/>
        <v>-</v>
      </c>
      <c r="AG89" s="208" t="str">
        <f t="shared" si="26"/>
        <v>-</v>
      </c>
      <c r="AH89" s="212" t="str">
        <f t="shared" si="27"/>
        <v>-</v>
      </c>
      <c r="AI89" s="204" t="str">
        <f t="shared" si="28"/>
        <v>-</v>
      </c>
      <c r="AJ89" s="206" t="str">
        <f t="shared" si="29"/>
        <v>-</v>
      </c>
      <c r="AK89" s="282" t="str">
        <f t="shared" si="30"/>
        <v>-</v>
      </c>
      <c r="AL89" s="283" t="str">
        <f t="shared" si="31"/>
        <v>-</v>
      </c>
      <c r="AM89" s="283" t="str">
        <f t="shared" si="32"/>
        <v>-</v>
      </c>
    </row>
    <row r="90" spans="2:39">
      <c r="B90" s="17">
        <f t="shared" si="33"/>
        <v>20</v>
      </c>
      <c r="D90" s="21" t="str">
        <f>IF(ISNUMBER(ESTIMATE!C42),ESTIMATE!C42,"-")</f>
        <v>-</v>
      </c>
      <c r="E90" s="38" t="str">
        <f>IF(ISNUMBER(ESTIMATE!D42),ESTIMATE!D42,"-")</f>
        <v>-</v>
      </c>
      <c r="F90" s="15" t="str">
        <f>IF(ISNUMBER(ESTIMATE!E42),ESTIMATE!E42,"-")</f>
        <v>-</v>
      </c>
      <c r="G90" s="287" t="str">
        <f>IF(ISNUMBER(ESTIMATE!F42),ESTIMATE!F42,"-")</f>
        <v>-</v>
      </c>
      <c r="H90" s="287" t="str">
        <f>IF(ISNUMBER(ESTIMATE!G42),ESTIMATE!G42,"-")</f>
        <v>-</v>
      </c>
      <c r="I90" s="288" t="str">
        <f>IF(ISNUMBER(ESTIMATE!H42),IF(ESTIMATE!H42=1,-1,1),"-")</f>
        <v>-</v>
      </c>
      <c r="J90" s="288" t="str">
        <f>IF(ISNUMBER(ESTIMATE!I42),IF(ESTIMATE!I42=1,-1,1),"-")</f>
        <v>-</v>
      </c>
      <c r="K90" s="288" t="str">
        <f>IF(ISNUMBER(ESTIMATE!J42),IF(ESTIMATE!J42=1,-1,1),"-")</f>
        <v>-</v>
      </c>
      <c r="L90" s="204" t="str">
        <f t="shared" si="0"/>
        <v>-</v>
      </c>
      <c r="M90" s="205" t="str">
        <f t="shared" si="1"/>
        <v>-</v>
      </c>
      <c r="N90" s="206" t="str">
        <f t="shared" si="2"/>
        <v>-</v>
      </c>
      <c r="O90" s="207" t="str">
        <f t="shared" si="8"/>
        <v>-</v>
      </c>
      <c r="P90" s="208" t="str">
        <f t="shared" si="9"/>
        <v>-</v>
      </c>
      <c r="Q90" s="208" t="str">
        <f t="shared" si="10"/>
        <v>-</v>
      </c>
      <c r="R90" s="212" t="str">
        <f t="shared" si="11"/>
        <v>-</v>
      </c>
      <c r="S90" s="207" t="str">
        <f t="shared" si="12"/>
        <v>-</v>
      </c>
      <c r="T90" s="208" t="str">
        <f t="shared" si="13"/>
        <v>-</v>
      </c>
      <c r="U90" s="208" t="str">
        <f t="shared" si="14"/>
        <v>-</v>
      </c>
      <c r="V90" s="212" t="str">
        <f t="shared" si="15"/>
        <v>-</v>
      </c>
      <c r="W90" s="207" t="str">
        <f t="shared" si="16"/>
        <v>-</v>
      </c>
      <c r="X90" s="208" t="str">
        <f t="shared" si="17"/>
        <v>-</v>
      </c>
      <c r="Y90" s="208" t="str">
        <f t="shared" si="18"/>
        <v>-</v>
      </c>
      <c r="Z90" s="212" t="str">
        <f t="shared" si="19"/>
        <v>-</v>
      </c>
      <c r="AA90" s="207" t="str">
        <f t="shared" si="20"/>
        <v>-</v>
      </c>
      <c r="AB90" s="208" t="str">
        <f t="shared" si="21"/>
        <v>-</v>
      </c>
      <c r="AC90" s="208" t="str">
        <f t="shared" si="22"/>
        <v>-</v>
      </c>
      <c r="AD90" s="212" t="str">
        <f t="shared" si="23"/>
        <v>-</v>
      </c>
      <c r="AE90" s="207" t="str">
        <f t="shared" si="24"/>
        <v>-</v>
      </c>
      <c r="AF90" s="208" t="str">
        <f t="shared" si="25"/>
        <v>-</v>
      </c>
      <c r="AG90" s="208" t="str">
        <f t="shared" si="26"/>
        <v>-</v>
      </c>
      <c r="AH90" s="212" t="str">
        <f t="shared" si="27"/>
        <v>-</v>
      </c>
      <c r="AI90" s="204" t="str">
        <f t="shared" si="28"/>
        <v>-</v>
      </c>
      <c r="AJ90" s="206" t="str">
        <f t="shared" si="29"/>
        <v>-</v>
      </c>
      <c r="AK90" s="282" t="str">
        <f t="shared" si="30"/>
        <v>-</v>
      </c>
      <c r="AL90" s="283" t="str">
        <f t="shared" si="31"/>
        <v>-</v>
      </c>
      <c r="AM90" s="283" t="str">
        <f t="shared" si="32"/>
        <v>-</v>
      </c>
    </row>
    <row r="91" spans="2:39">
      <c r="B91" s="17">
        <f t="shared" si="33"/>
        <v>21</v>
      </c>
      <c r="D91" s="21" t="str">
        <f>IF(ISNUMBER(ESTIMATE!C43),ESTIMATE!C43,"-")</f>
        <v>-</v>
      </c>
      <c r="E91" s="38" t="str">
        <f>IF(ISNUMBER(ESTIMATE!D43),ESTIMATE!D43,"-")</f>
        <v>-</v>
      </c>
      <c r="F91" s="15" t="str">
        <f>IF(ISNUMBER(ESTIMATE!E43),ESTIMATE!E43,"-")</f>
        <v>-</v>
      </c>
      <c r="G91" s="287" t="str">
        <f>IF(ISNUMBER(ESTIMATE!F43),ESTIMATE!F43,"-")</f>
        <v>-</v>
      </c>
      <c r="H91" s="287" t="str">
        <f>IF(ISNUMBER(ESTIMATE!G43),ESTIMATE!G43,"-")</f>
        <v>-</v>
      </c>
      <c r="I91" s="288" t="str">
        <f>IF(ISNUMBER(ESTIMATE!H43),IF(ESTIMATE!H43=1,-1,1),"-")</f>
        <v>-</v>
      </c>
      <c r="J91" s="288" t="str">
        <f>IF(ISNUMBER(ESTIMATE!I43),IF(ESTIMATE!I43=1,-1,1),"-")</f>
        <v>-</v>
      </c>
      <c r="K91" s="288" t="str">
        <f>IF(ISNUMBER(ESTIMATE!J43),IF(ESTIMATE!J43=1,-1,1),"-")</f>
        <v>-</v>
      </c>
      <c r="L91" s="204" t="str">
        <f t="shared" si="0"/>
        <v>-</v>
      </c>
      <c r="M91" s="205" t="str">
        <f t="shared" si="1"/>
        <v>-</v>
      </c>
      <c r="N91" s="206" t="str">
        <f t="shared" si="2"/>
        <v>-</v>
      </c>
      <c r="O91" s="207" t="str">
        <f t="shared" si="8"/>
        <v>-</v>
      </c>
      <c r="P91" s="208" t="str">
        <f t="shared" si="9"/>
        <v>-</v>
      </c>
      <c r="Q91" s="208" t="str">
        <f t="shared" si="10"/>
        <v>-</v>
      </c>
      <c r="R91" s="212" t="str">
        <f t="shared" si="11"/>
        <v>-</v>
      </c>
      <c r="S91" s="207" t="str">
        <f t="shared" si="12"/>
        <v>-</v>
      </c>
      <c r="T91" s="208" t="str">
        <f t="shared" si="13"/>
        <v>-</v>
      </c>
      <c r="U91" s="208" t="str">
        <f t="shared" si="14"/>
        <v>-</v>
      </c>
      <c r="V91" s="212" t="str">
        <f t="shared" si="15"/>
        <v>-</v>
      </c>
      <c r="W91" s="207" t="str">
        <f t="shared" si="16"/>
        <v>-</v>
      </c>
      <c r="X91" s="208" t="str">
        <f t="shared" si="17"/>
        <v>-</v>
      </c>
      <c r="Y91" s="208" t="str">
        <f t="shared" si="18"/>
        <v>-</v>
      </c>
      <c r="Z91" s="212" t="str">
        <f t="shared" si="19"/>
        <v>-</v>
      </c>
      <c r="AA91" s="207" t="str">
        <f t="shared" si="20"/>
        <v>-</v>
      </c>
      <c r="AB91" s="208" t="str">
        <f t="shared" si="21"/>
        <v>-</v>
      </c>
      <c r="AC91" s="208" t="str">
        <f t="shared" si="22"/>
        <v>-</v>
      </c>
      <c r="AD91" s="212" t="str">
        <f t="shared" si="23"/>
        <v>-</v>
      </c>
      <c r="AE91" s="207" t="str">
        <f t="shared" si="24"/>
        <v>-</v>
      </c>
      <c r="AF91" s="208" t="str">
        <f t="shared" si="25"/>
        <v>-</v>
      </c>
      <c r="AG91" s="208" t="str">
        <f t="shared" si="26"/>
        <v>-</v>
      </c>
      <c r="AH91" s="212" t="str">
        <f t="shared" si="27"/>
        <v>-</v>
      </c>
      <c r="AI91" s="204" t="str">
        <f t="shared" si="28"/>
        <v>-</v>
      </c>
      <c r="AJ91" s="206" t="str">
        <f t="shared" si="29"/>
        <v>-</v>
      </c>
      <c r="AK91" s="282" t="str">
        <f t="shared" si="30"/>
        <v>-</v>
      </c>
      <c r="AL91" s="283" t="str">
        <f t="shared" si="31"/>
        <v>-</v>
      </c>
      <c r="AM91" s="283" t="str">
        <f t="shared" si="32"/>
        <v>-</v>
      </c>
    </row>
    <row r="92" spans="2:39">
      <c r="B92" s="17">
        <f t="shared" si="33"/>
        <v>22</v>
      </c>
      <c r="D92" s="21" t="str">
        <f>IF(ISNUMBER(ESTIMATE!C44),ESTIMATE!C44,"-")</f>
        <v>-</v>
      </c>
      <c r="E92" s="38" t="str">
        <f>IF(ISNUMBER(ESTIMATE!D44),ESTIMATE!D44,"-")</f>
        <v>-</v>
      </c>
      <c r="F92" s="15" t="str">
        <f>IF(ISNUMBER(ESTIMATE!E44),ESTIMATE!E44,"-")</f>
        <v>-</v>
      </c>
      <c r="G92" s="287" t="str">
        <f>IF(ISNUMBER(ESTIMATE!F44),ESTIMATE!F44,"-")</f>
        <v>-</v>
      </c>
      <c r="H92" s="287" t="str">
        <f>IF(ISNUMBER(ESTIMATE!G44),ESTIMATE!G44,"-")</f>
        <v>-</v>
      </c>
      <c r="I92" s="288" t="str">
        <f>IF(ISNUMBER(ESTIMATE!H44),IF(ESTIMATE!H44=1,-1,1),"-")</f>
        <v>-</v>
      </c>
      <c r="J92" s="288" t="str">
        <f>IF(ISNUMBER(ESTIMATE!I44),IF(ESTIMATE!I44=1,-1,1),"-")</f>
        <v>-</v>
      </c>
      <c r="K92" s="288" t="str">
        <f>IF(ISNUMBER(ESTIMATE!J44),IF(ESTIMATE!J44=1,-1,1),"-")</f>
        <v>-</v>
      </c>
      <c r="L92" s="204" t="str">
        <f t="shared" si="0"/>
        <v>-</v>
      </c>
      <c r="M92" s="205" t="str">
        <f t="shared" si="1"/>
        <v>-</v>
      </c>
      <c r="N92" s="206" t="str">
        <f t="shared" si="2"/>
        <v>-</v>
      </c>
      <c r="O92" s="207" t="str">
        <f t="shared" si="8"/>
        <v>-</v>
      </c>
      <c r="P92" s="208" t="str">
        <f t="shared" si="9"/>
        <v>-</v>
      </c>
      <c r="Q92" s="208" t="str">
        <f t="shared" si="10"/>
        <v>-</v>
      </c>
      <c r="R92" s="212" t="str">
        <f t="shared" si="11"/>
        <v>-</v>
      </c>
      <c r="S92" s="207" t="str">
        <f t="shared" si="12"/>
        <v>-</v>
      </c>
      <c r="T92" s="208" t="str">
        <f t="shared" si="13"/>
        <v>-</v>
      </c>
      <c r="U92" s="208" t="str">
        <f t="shared" si="14"/>
        <v>-</v>
      </c>
      <c r="V92" s="212" t="str">
        <f t="shared" si="15"/>
        <v>-</v>
      </c>
      <c r="W92" s="207" t="str">
        <f t="shared" si="16"/>
        <v>-</v>
      </c>
      <c r="X92" s="208" t="str">
        <f t="shared" si="17"/>
        <v>-</v>
      </c>
      <c r="Y92" s="208" t="str">
        <f t="shared" si="18"/>
        <v>-</v>
      </c>
      <c r="Z92" s="212" t="str">
        <f t="shared" si="19"/>
        <v>-</v>
      </c>
      <c r="AA92" s="207" t="str">
        <f t="shared" si="20"/>
        <v>-</v>
      </c>
      <c r="AB92" s="208" t="str">
        <f t="shared" si="21"/>
        <v>-</v>
      </c>
      <c r="AC92" s="208" t="str">
        <f t="shared" si="22"/>
        <v>-</v>
      </c>
      <c r="AD92" s="212" t="str">
        <f t="shared" si="23"/>
        <v>-</v>
      </c>
      <c r="AE92" s="207" t="str">
        <f t="shared" si="24"/>
        <v>-</v>
      </c>
      <c r="AF92" s="208" t="str">
        <f t="shared" si="25"/>
        <v>-</v>
      </c>
      <c r="AG92" s="208" t="str">
        <f t="shared" si="26"/>
        <v>-</v>
      </c>
      <c r="AH92" s="212" t="str">
        <f t="shared" si="27"/>
        <v>-</v>
      </c>
      <c r="AI92" s="204" t="str">
        <f t="shared" si="28"/>
        <v>-</v>
      </c>
      <c r="AJ92" s="206" t="str">
        <f t="shared" si="29"/>
        <v>-</v>
      </c>
      <c r="AK92" s="282" t="str">
        <f t="shared" si="30"/>
        <v>-</v>
      </c>
      <c r="AL92" s="283" t="str">
        <f t="shared" si="31"/>
        <v>-</v>
      </c>
      <c r="AM92" s="283" t="str">
        <f t="shared" si="32"/>
        <v>-</v>
      </c>
    </row>
    <row r="93" spans="2:39">
      <c r="B93" s="17">
        <f t="shared" si="33"/>
        <v>23</v>
      </c>
      <c r="D93" s="21" t="str">
        <f>IF(ISNUMBER(ESTIMATE!C45),ESTIMATE!C45,"-")</f>
        <v>-</v>
      </c>
      <c r="E93" s="38" t="str">
        <f>IF(ISNUMBER(ESTIMATE!D45),ESTIMATE!D45,"-")</f>
        <v>-</v>
      </c>
      <c r="F93" s="15" t="str">
        <f>IF(ISNUMBER(ESTIMATE!E45),ESTIMATE!E45,"-")</f>
        <v>-</v>
      </c>
      <c r="G93" s="287" t="str">
        <f>IF(ISNUMBER(ESTIMATE!F45),ESTIMATE!F45,"-")</f>
        <v>-</v>
      </c>
      <c r="H93" s="287" t="str">
        <f>IF(ISNUMBER(ESTIMATE!G45),ESTIMATE!G45,"-")</f>
        <v>-</v>
      </c>
      <c r="I93" s="288" t="str">
        <f>IF(ISNUMBER(ESTIMATE!H45),IF(ESTIMATE!H45=1,-1,1),"-")</f>
        <v>-</v>
      </c>
      <c r="J93" s="288" t="str">
        <f>IF(ISNUMBER(ESTIMATE!I45),IF(ESTIMATE!I45=1,-1,1),"-")</f>
        <v>-</v>
      </c>
      <c r="K93" s="288" t="str">
        <f>IF(ISNUMBER(ESTIMATE!J45),IF(ESTIMATE!J45=1,-1,1),"-")</f>
        <v>-</v>
      </c>
      <c r="L93" s="204" t="str">
        <f t="shared" si="0"/>
        <v>-</v>
      </c>
      <c r="M93" s="205" t="str">
        <f t="shared" si="1"/>
        <v>-</v>
      </c>
      <c r="N93" s="206" t="str">
        <f t="shared" si="2"/>
        <v>-</v>
      </c>
      <c r="O93" s="207" t="str">
        <f t="shared" si="8"/>
        <v>-</v>
      </c>
      <c r="P93" s="208" t="str">
        <f t="shared" si="9"/>
        <v>-</v>
      </c>
      <c r="Q93" s="208" t="str">
        <f t="shared" si="10"/>
        <v>-</v>
      </c>
      <c r="R93" s="212" t="str">
        <f t="shared" si="11"/>
        <v>-</v>
      </c>
      <c r="S93" s="207" t="str">
        <f t="shared" si="12"/>
        <v>-</v>
      </c>
      <c r="T93" s="208" t="str">
        <f t="shared" si="13"/>
        <v>-</v>
      </c>
      <c r="U93" s="208" t="str">
        <f t="shared" si="14"/>
        <v>-</v>
      </c>
      <c r="V93" s="212" t="str">
        <f t="shared" si="15"/>
        <v>-</v>
      </c>
      <c r="W93" s="207" t="str">
        <f t="shared" si="16"/>
        <v>-</v>
      </c>
      <c r="X93" s="208" t="str">
        <f t="shared" si="17"/>
        <v>-</v>
      </c>
      <c r="Y93" s="208" t="str">
        <f t="shared" si="18"/>
        <v>-</v>
      </c>
      <c r="Z93" s="212" t="str">
        <f t="shared" si="19"/>
        <v>-</v>
      </c>
      <c r="AA93" s="207" t="str">
        <f t="shared" si="20"/>
        <v>-</v>
      </c>
      <c r="AB93" s="208" t="str">
        <f t="shared" si="21"/>
        <v>-</v>
      </c>
      <c r="AC93" s="208" t="str">
        <f t="shared" si="22"/>
        <v>-</v>
      </c>
      <c r="AD93" s="212" t="str">
        <f t="shared" si="23"/>
        <v>-</v>
      </c>
      <c r="AE93" s="207" t="str">
        <f t="shared" si="24"/>
        <v>-</v>
      </c>
      <c r="AF93" s="208" t="str">
        <f t="shared" si="25"/>
        <v>-</v>
      </c>
      <c r="AG93" s="208" t="str">
        <f t="shared" si="26"/>
        <v>-</v>
      </c>
      <c r="AH93" s="212" t="str">
        <f t="shared" si="27"/>
        <v>-</v>
      </c>
      <c r="AI93" s="204" t="str">
        <f t="shared" si="28"/>
        <v>-</v>
      </c>
      <c r="AJ93" s="206" t="str">
        <f t="shared" si="29"/>
        <v>-</v>
      </c>
      <c r="AK93" s="282" t="str">
        <f t="shared" si="30"/>
        <v>-</v>
      </c>
      <c r="AL93" s="283" t="str">
        <f t="shared" si="31"/>
        <v>-</v>
      </c>
      <c r="AM93" s="283" t="str">
        <f t="shared" si="32"/>
        <v>-</v>
      </c>
    </row>
    <row r="94" spans="2:39">
      <c r="B94" s="17">
        <f t="shared" si="33"/>
        <v>24</v>
      </c>
      <c r="D94" s="21" t="str">
        <f>IF(ISNUMBER(ESTIMATE!C46),ESTIMATE!C46,"-")</f>
        <v>-</v>
      </c>
      <c r="E94" s="38" t="str">
        <f>IF(ISNUMBER(ESTIMATE!D46),ESTIMATE!D46,"-")</f>
        <v>-</v>
      </c>
      <c r="F94" s="15" t="str">
        <f>IF(ISNUMBER(ESTIMATE!E46),ESTIMATE!E46,"-")</f>
        <v>-</v>
      </c>
      <c r="G94" s="287" t="str">
        <f>IF(ISNUMBER(ESTIMATE!F46),ESTIMATE!F46,"-")</f>
        <v>-</v>
      </c>
      <c r="H94" s="287" t="str">
        <f>IF(ISNUMBER(ESTIMATE!G46),ESTIMATE!G46,"-")</f>
        <v>-</v>
      </c>
      <c r="I94" s="288" t="str">
        <f>IF(ISNUMBER(ESTIMATE!H46),IF(ESTIMATE!H46=1,-1,1),"-")</f>
        <v>-</v>
      </c>
      <c r="J94" s="288" t="str">
        <f>IF(ISNUMBER(ESTIMATE!I46),IF(ESTIMATE!I46=1,-1,1),"-")</f>
        <v>-</v>
      </c>
      <c r="K94" s="288" t="str">
        <f>IF(ISNUMBER(ESTIMATE!J46),IF(ESTIMATE!J46=1,-1,1),"-")</f>
        <v>-</v>
      </c>
      <c r="L94" s="204" t="str">
        <f t="shared" si="0"/>
        <v>-</v>
      </c>
      <c r="M94" s="205" t="str">
        <f t="shared" si="1"/>
        <v>-</v>
      </c>
      <c r="N94" s="206" t="str">
        <f t="shared" si="2"/>
        <v>-</v>
      </c>
      <c r="O94" s="207" t="str">
        <f t="shared" si="8"/>
        <v>-</v>
      </c>
      <c r="P94" s="208" t="str">
        <f t="shared" si="9"/>
        <v>-</v>
      </c>
      <c r="Q94" s="208" t="str">
        <f t="shared" si="10"/>
        <v>-</v>
      </c>
      <c r="R94" s="212" t="str">
        <f t="shared" si="11"/>
        <v>-</v>
      </c>
      <c r="S94" s="207" t="str">
        <f t="shared" si="12"/>
        <v>-</v>
      </c>
      <c r="T94" s="208" t="str">
        <f t="shared" si="13"/>
        <v>-</v>
      </c>
      <c r="U94" s="208" t="str">
        <f t="shared" si="14"/>
        <v>-</v>
      </c>
      <c r="V94" s="212" t="str">
        <f t="shared" si="15"/>
        <v>-</v>
      </c>
      <c r="W94" s="207" t="str">
        <f t="shared" si="16"/>
        <v>-</v>
      </c>
      <c r="X94" s="208" t="str">
        <f t="shared" si="17"/>
        <v>-</v>
      </c>
      <c r="Y94" s="208" t="str">
        <f t="shared" si="18"/>
        <v>-</v>
      </c>
      <c r="Z94" s="212" t="str">
        <f t="shared" si="19"/>
        <v>-</v>
      </c>
      <c r="AA94" s="207" t="str">
        <f t="shared" si="20"/>
        <v>-</v>
      </c>
      <c r="AB94" s="208" t="str">
        <f t="shared" si="21"/>
        <v>-</v>
      </c>
      <c r="AC94" s="208" t="str">
        <f t="shared" si="22"/>
        <v>-</v>
      </c>
      <c r="AD94" s="212" t="str">
        <f t="shared" si="23"/>
        <v>-</v>
      </c>
      <c r="AE94" s="207" t="str">
        <f t="shared" si="24"/>
        <v>-</v>
      </c>
      <c r="AF94" s="208" t="str">
        <f t="shared" si="25"/>
        <v>-</v>
      </c>
      <c r="AG94" s="208" t="str">
        <f t="shared" si="26"/>
        <v>-</v>
      </c>
      <c r="AH94" s="212" t="str">
        <f t="shared" si="27"/>
        <v>-</v>
      </c>
      <c r="AI94" s="204" t="str">
        <f t="shared" si="28"/>
        <v>-</v>
      </c>
      <c r="AJ94" s="206" t="str">
        <f t="shared" si="29"/>
        <v>-</v>
      </c>
      <c r="AK94" s="282" t="str">
        <f t="shared" si="30"/>
        <v>-</v>
      </c>
      <c r="AL94" s="283" t="str">
        <f t="shared" si="31"/>
        <v>-</v>
      </c>
      <c r="AM94" s="283" t="str">
        <f t="shared" si="32"/>
        <v>-</v>
      </c>
    </row>
    <row r="95" spans="2:39">
      <c r="B95" s="17">
        <f t="shared" si="33"/>
        <v>25</v>
      </c>
      <c r="D95" s="21" t="str">
        <f>IF(ISNUMBER(ESTIMATE!C47),ESTIMATE!C47,"-")</f>
        <v>-</v>
      </c>
      <c r="E95" s="38" t="str">
        <f>IF(ISNUMBER(ESTIMATE!D47),ESTIMATE!D47,"-")</f>
        <v>-</v>
      </c>
      <c r="F95" s="15" t="str">
        <f>IF(ISNUMBER(ESTIMATE!E47),ESTIMATE!E47,"-")</f>
        <v>-</v>
      </c>
      <c r="G95" s="287" t="str">
        <f>IF(ISNUMBER(ESTIMATE!F47),ESTIMATE!F47,"-")</f>
        <v>-</v>
      </c>
      <c r="H95" s="287" t="str">
        <f>IF(ISNUMBER(ESTIMATE!G47),ESTIMATE!G47,"-")</f>
        <v>-</v>
      </c>
      <c r="I95" s="288" t="str">
        <f>IF(ISNUMBER(ESTIMATE!H47),IF(ESTIMATE!H47=1,-1,1),"-")</f>
        <v>-</v>
      </c>
      <c r="J95" s="288" t="str">
        <f>IF(ISNUMBER(ESTIMATE!I47),IF(ESTIMATE!I47=1,-1,1),"-")</f>
        <v>-</v>
      </c>
      <c r="K95" s="288" t="str">
        <f>IF(ISNUMBER(ESTIMATE!J47),IF(ESTIMATE!J47=1,-1,1),"-")</f>
        <v>-</v>
      </c>
      <c r="L95" s="204" t="str">
        <f t="shared" si="0"/>
        <v>-</v>
      </c>
      <c r="M95" s="205" t="str">
        <f t="shared" si="1"/>
        <v>-</v>
      </c>
      <c r="N95" s="206" t="str">
        <f t="shared" si="2"/>
        <v>-</v>
      </c>
      <c r="O95" s="207" t="str">
        <f t="shared" si="8"/>
        <v>-</v>
      </c>
      <c r="P95" s="208" t="str">
        <f t="shared" si="9"/>
        <v>-</v>
      </c>
      <c r="Q95" s="208" t="str">
        <f t="shared" si="10"/>
        <v>-</v>
      </c>
      <c r="R95" s="212" t="str">
        <f t="shared" si="11"/>
        <v>-</v>
      </c>
      <c r="S95" s="207" t="str">
        <f t="shared" si="12"/>
        <v>-</v>
      </c>
      <c r="T95" s="208" t="str">
        <f t="shared" si="13"/>
        <v>-</v>
      </c>
      <c r="U95" s="208" t="str">
        <f t="shared" si="14"/>
        <v>-</v>
      </c>
      <c r="V95" s="212" t="str">
        <f t="shared" si="15"/>
        <v>-</v>
      </c>
      <c r="W95" s="207" t="str">
        <f t="shared" si="16"/>
        <v>-</v>
      </c>
      <c r="X95" s="208" t="str">
        <f t="shared" si="17"/>
        <v>-</v>
      </c>
      <c r="Y95" s="208" t="str">
        <f t="shared" si="18"/>
        <v>-</v>
      </c>
      <c r="Z95" s="212" t="str">
        <f t="shared" si="19"/>
        <v>-</v>
      </c>
      <c r="AA95" s="207" t="str">
        <f t="shared" si="20"/>
        <v>-</v>
      </c>
      <c r="AB95" s="208" t="str">
        <f t="shared" si="21"/>
        <v>-</v>
      </c>
      <c r="AC95" s="208" t="str">
        <f t="shared" si="22"/>
        <v>-</v>
      </c>
      <c r="AD95" s="212" t="str">
        <f t="shared" si="23"/>
        <v>-</v>
      </c>
      <c r="AE95" s="207" t="str">
        <f t="shared" si="24"/>
        <v>-</v>
      </c>
      <c r="AF95" s="208" t="str">
        <f t="shared" si="25"/>
        <v>-</v>
      </c>
      <c r="AG95" s="208" t="str">
        <f t="shared" si="26"/>
        <v>-</v>
      </c>
      <c r="AH95" s="212" t="str">
        <f t="shared" si="27"/>
        <v>-</v>
      </c>
      <c r="AI95" s="204" t="str">
        <f t="shared" si="28"/>
        <v>-</v>
      </c>
      <c r="AJ95" s="206" t="str">
        <f t="shared" si="29"/>
        <v>-</v>
      </c>
      <c r="AK95" s="282" t="str">
        <f t="shared" si="30"/>
        <v>-</v>
      </c>
      <c r="AL95" s="283" t="str">
        <f t="shared" si="31"/>
        <v>-</v>
      </c>
      <c r="AM95" s="283" t="str">
        <f t="shared" si="32"/>
        <v>-</v>
      </c>
    </row>
    <row r="96" spans="2:39">
      <c r="B96" s="17">
        <f t="shared" si="33"/>
        <v>26</v>
      </c>
      <c r="D96" s="21" t="str">
        <f>IF(ISNUMBER(ESTIMATE!C48),ESTIMATE!C48,"-")</f>
        <v>-</v>
      </c>
      <c r="E96" s="38" t="str">
        <f>IF(ISNUMBER(ESTIMATE!D48),ESTIMATE!D48,"-")</f>
        <v>-</v>
      </c>
      <c r="F96" s="15" t="str">
        <f>IF(ISNUMBER(ESTIMATE!E48),ESTIMATE!E48,"-")</f>
        <v>-</v>
      </c>
      <c r="G96" s="287" t="str">
        <f>IF(ISNUMBER(ESTIMATE!F48),ESTIMATE!F48,"-")</f>
        <v>-</v>
      </c>
      <c r="H96" s="287" t="str">
        <f>IF(ISNUMBER(ESTIMATE!G48),ESTIMATE!G48,"-")</f>
        <v>-</v>
      </c>
      <c r="I96" s="288" t="str">
        <f>IF(ISNUMBER(ESTIMATE!H48),IF(ESTIMATE!H48=1,-1,1),"-")</f>
        <v>-</v>
      </c>
      <c r="J96" s="288" t="str">
        <f>IF(ISNUMBER(ESTIMATE!I48),IF(ESTIMATE!I48=1,-1,1),"-")</f>
        <v>-</v>
      </c>
      <c r="K96" s="288" t="str">
        <f>IF(ISNUMBER(ESTIMATE!J48),IF(ESTIMATE!J48=1,-1,1),"-")</f>
        <v>-</v>
      </c>
      <c r="L96" s="204" t="str">
        <f t="shared" si="0"/>
        <v>-</v>
      </c>
      <c r="M96" s="205" t="str">
        <f t="shared" si="1"/>
        <v>-</v>
      </c>
      <c r="N96" s="206" t="str">
        <f t="shared" si="2"/>
        <v>-</v>
      </c>
      <c r="O96" s="207" t="str">
        <f t="shared" si="8"/>
        <v>-</v>
      </c>
      <c r="P96" s="208" t="str">
        <f t="shared" si="9"/>
        <v>-</v>
      </c>
      <c r="Q96" s="208" t="str">
        <f t="shared" si="10"/>
        <v>-</v>
      </c>
      <c r="R96" s="212" t="str">
        <f t="shared" si="11"/>
        <v>-</v>
      </c>
      <c r="S96" s="207" t="str">
        <f t="shared" si="12"/>
        <v>-</v>
      </c>
      <c r="T96" s="208" t="str">
        <f t="shared" si="13"/>
        <v>-</v>
      </c>
      <c r="U96" s="208" t="str">
        <f t="shared" si="14"/>
        <v>-</v>
      </c>
      <c r="V96" s="212" t="str">
        <f t="shared" si="15"/>
        <v>-</v>
      </c>
      <c r="W96" s="207" t="str">
        <f t="shared" si="16"/>
        <v>-</v>
      </c>
      <c r="X96" s="208" t="str">
        <f t="shared" si="17"/>
        <v>-</v>
      </c>
      <c r="Y96" s="208" t="str">
        <f t="shared" si="18"/>
        <v>-</v>
      </c>
      <c r="Z96" s="212" t="str">
        <f t="shared" si="19"/>
        <v>-</v>
      </c>
      <c r="AA96" s="207" t="str">
        <f t="shared" si="20"/>
        <v>-</v>
      </c>
      <c r="AB96" s="208" t="str">
        <f t="shared" si="21"/>
        <v>-</v>
      </c>
      <c r="AC96" s="208" t="str">
        <f t="shared" si="22"/>
        <v>-</v>
      </c>
      <c r="AD96" s="212" t="str">
        <f t="shared" si="23"/>
        <v>-</v>
      </c>
      <c r="AE96" s="207" t="str">
        <f t="shared" si="24"/>
        <v>-</v>
      </c>
      <c r="AF96" s="208" t="str">
        <f t="shared" si="25"/>
        <v>-</v>
      </c>
      <c r="AG96" s="208" t="str">
        <f t="shared" si="26"/>
        <v>-</v>
      </c>
      <c r="AH96" s="212" t="str">
        <f t="shared" si="27"/>
        <v>-</v>
      </c>
      <c r="AI96" s="204" t="str">
        <f t="shared" si="28"/>
        <v>-</v>
      </c>
      <c r="AJ96" s="206" t="str">
        <f t="shared" si="29"/>
        <v>-</v>
      </c>
      <c r="AK96" s="282" t="str">
        <f t="shared" si="30"/>
        <v>-</v>
      </c>
      <c r="AL96" s="283" t="str">
        <f t="shared" si="31"/>
        <v>-</v>
      </c>
      <c r="AM96" s="283" t="str">
        <f t="shared" si="32"/>
        <v>-</v>
      </c>
    </row>
    <row r="97" spans="2:39">
      <c r="B97" s="17">
        <f t="shared" si="33"/>
        <v>27</v>
      </c>
      <c r="D97" s="21" t="str">
        <f>IF(ISNUMBER(ESTIMATE!C49),ESTIMATE!C49,"-")</f>
        <v>-</v>
      </c>
      <c r="E97" s="38" t="str">
        <f>IF(ISNUMBER(ESTIMATE!D49),ESTIMATE!D49,"-")</f>
        <v>-</v>
      </c>
      <c r="F97" s="15" t="str">
        <f>IF(ISNUMBER(ESTIMATE!E49),ESTIMATE!E49,"-")</f>
        <v>-</v>
      </c>
      <c r="G97" s="287" t="str">
        <f>IF(ISNUMBER(ESTIMATE!F49),ESTIMATE!F49,"-")</f>
        <v>-</v>
      </c>
      <c r="H97" s="287" t="str">
        <f>IF(ISNUMBER(ESTIMATE!G49),ESTIMATE!G49,"-")</f>
        <v>-</v>
      </c>
      <c r="I97" s="288" t="str">
        <f>IF(ISNUMBER(ESTIMATE!H49),IF(ESTIMATE!H49=1,-1,1),"-")</f>
        <v>-</v>
      </c>
      <c r="J97" s="288" t="str">
        <f>IF(ISNUMBER(ESTIMATE!I49),IF(ESTIMATE!I49=1,-1,1),"-")</f>
        <v>-</v>
      </c>
      <c r="K97" s="288" t="str">
        <f>IF(ISNUMBER(ESTIMATE!J49),IF(ESTIMATE!J49=1,-1,1),"-")</f>
        <v>-</v>
      </c>
      <c r="L97" s="204" t="str">
        <f t="shared" si="0"/>
        <v>-</v>
      </c>
      <c r="M97" s="205" t="str">
        <f t="shared" si="1"/>
        <v>-</v>
      </c>
      <c r="N97" s="206" t="str">
        <f t="shared" si="2"/>
        <v>-</v>
      </c>
      <c r="O97" s="207" t="str">
        <f t="shared" si="8"/>
        <v>-</v>
      </c>
      <c r="P97" s="208" t="str">
        <f t="shared" si="9"/>
        <v>-</v>
      </c>
      <c r="Q97" s="208" t="str">
        <f t="shared" si="10"/>
        <v>-</v>
      </c>
      <c r="R97" s="212" t="str">
        <f t="shared" si="11"/>
        <v>-</v>
      </c>
      <c r="S97" s="207" t="str">
        <f t="shared" si="12"/>
        <v>-</v>
      </c>
      <c r="T97" s="208" t="str">
        <f t="shared" si="13"/>
        <v>-</v>
      </c>
      <c r="U97" s="208" t="str">
        <f t="shared" si="14"/>
        <v>-</v>
      </c>
      <c r="V97" s="212" t="str">
        <f t="shared" si="15"/>
        <v>-</v>
      </c>
      <c r="W97" s="207" t="str">
        <f t="shared" si="16"/>
        <v>-</v>
      </c>
      <c r="X97" s="208" t="str">
        <f t="shared" si="17"/>
        <v>-</v>
      </c>
      <c r="Y97" s="208" t="str">
        <f t="shared" si="18"/>
        <v>-</v>
      </c>
      <c r="Z97" s="212" t="str">
        <f t="shared" si="19"/>
        <v>-</v>
      </c>
      <c r="AA97" s="207" t="str">
        <f t="shared" si="20"/>
        <v>-</v>
      </c>
      <c r="AB97" s="208" t="str">
        <f t="shared" si="21"/>
        <v>-</v>
      </c>
      <c r="AC97" s="208" t="str">
        <f t="shared" si="22"/>
        <v>-</v>
      </c>
      <c r="AD97" s="212" t="str">
        <f t="shared" si="23"/>
        <v>-</v>
      </c>
      <c r="AE97" s="207" t="str">
        <f t="shared" si="24"/>
        <v>-</v>
      </c>
      <c r="AF97" s="208" t="str">
        <f t="shared" si="25"/>
        <v>-</v>
      </c>
      <c r="AG97" s="208" t="str">
        <f t="shared" si="26"/>
        <v>-</v>
      </c>
      <c r="AH97" s="212" t="str">
        <f t="shared" si="27"/>
        <v>-</v>
      </c>
      <c r="AI97" s="204" t="str">
        <f t="shared" si="28"/>
        <v>-</v>
      </c>
      <c r="AJ97" s="206" t="str">
        <f t="shared" si="29"/>
        <v>-</v>
      </c>
      <c r="AK97" s="282" t="str">
        <f t="shared" si="30"/>
        <v>-</v>
      </c>
      <c r="AL97" s="283" t="str">
        <f t="shared" si="31"/>
        <v>-</v>
      </c>
      <c r="AM97" s="283" t="str">
        <f t="shared" si="32"/>
        <v>-</v>
      </c>
    </row>
    <row r="98" spans="2:39">
      <c r="B98" s="17">
        <f t="shared" si="33"/>
        <v>28</v>
      </c>
      <c r="D98" s="21" t="str">
        <f>IF(ISNUMBER(ESTIMATE!C50),ESTIMATE!C50,"-")</f>
        <v>-</v>
      </c>
      <c r="E98" s="38" t="str">
        <f>IF(ISNUMBER(ESTIMATE!D50),ESTIMATE!D50,"-")</f>
        <v>-</v>
      </c>
      <c r="F98" s="15" t="str">
        <f>IF(ISNUMBER(ESTIMATE!E50),ESTIMATE!E50,"-")</f>
        <v>-</v>
      </c>
      <c r="G98" s="287" t="str">
        <f>IF(ISNUMBER(ESTIMATE!F50),ESTIMATE!F50,"-")</f>
        <v>-</v>
      </c>
      <c r="H98" s="287" t="str">
        <f>IF(ISNUMBER(ESTIMATE!G50),ESTIMATE!G50,"-")</f>
        <v>-</v>
      </c>
      <c r="I98" s="288" t="str">
        <f>IF(ISNUMBER(ESTIMATE!H50),IF(ESTIMATE!H50=1,-1,1),"-")</f>
        <v>-</v>
      </c>
      <c r="J98" s="288" t="str">
        <f>IF(ISNUMBER(ESTIMATE!I50),IF(ESTIMATE!I50=1,-1,1),"-")</f>
        <v>-</v>
      </c>
      <c r="K98" s="288" t="str">
        <f>IF(ISNUMBER(ESTIMATE!J50),IF(ESTIMATE!J50=1,-1,1),"-")</f>
        <v>-</v>
      </c>
      <c r="L98" s="204" t="str">
        <f t="shared" si="0"/>
        <v>-</v>
      </c>
      <c r="M98" s="205" t="str">
        <f t="shared" si="1"/>
        <v>-</v>
      </c>
      <c r="N98" s="206" t="str">
        <f t="shared" si="2"/>
        <v>-</v>
      </c>
      <c r="O98" s="207" t="str">
        <f t="shared" si="8"/>
        <v>-</v>
      </c>
      <c r="P98" s="208" t="str">
        <f t="shared" si="9"/>
        <v>-</v>
      </c>
      <c r="Q98" s="208" t="str">
        <f t="shared" si="10"/>
        <v>-</v>
      </c>
      <c r="R98" s="212" t="str">
        <f t="shared" si="11"/>
        <v>-</v>
      </c>
      <c r="S98" s="207" t="str">
        <f t="shared" si="12"/>
        <v>-</v>
      </c>
      <c r="T98" s="208" t="str">
        <f t="shared" si="13"/>
        <v>-</v>
      </c>
      <c r="U98" s="208" t="str">
        <f t="shared" si="14"/>
        <v>-</v>
      </c>
      <c r="V98" s="212" t="str">
        <f t="shared" si="15"/>
        <v>-</v>
      </c>
      <c r="W98" s="207" t="str">
        <f t="shared" si="16"/>
        <v>-</v>
      </c>
      <c r="X98" s="208" t="str">
        <f t="shared" si="17"/>
        <v>-</v>
      </c>
      <c r="Y98" s="208" t="str">
        <f t="shared" si="18"/>
        <v>-</v>
      </c>
      <c r="Z98" s="212" t="str">
        <f t="shared" si="19"/>
        <v>-</v>
      </c>
      <c r="AA98" s="207" t="str">
        <f t="shared" si="20"/>
        <v>-</v>
      </c>
      <c r="AB98" s="208" t="str">
        <f t="shared" si="21"/>
        <v>-</v>
      </c>
      <c r="AC98" s="208" t="str">
        <f t="shared" si="22"/>
        <v>-</v>
      </c>
      <c r="AD98" s="212" t="str">
        <f t="shared" si="23"/>
        <v>-</v>
      </c>
      <c r="AE98" s="207" t="str">
        <f t="shared" si="24"/>
        <v>-</v>
      </c>
      <c r="AF98" s="208" t="str">
        <f t="shared" si="25"/>
        <v>-</v>
      </c>
      <c r="AG98" s="208" t="str">
        <f t="shared" si="26"/>
        <v>-</v>
      </c>
      <c r="AH98" s="212" t="str">
        <f t="shared" si="27"/>
        <v>-</v>
      </c>
      <c r="AI98" s="204" t="str">
        <f t="shared" si="28"/>
        <v>-</v>
      </c>
      <c r="AJ98" s="206" t="str">
        <f t="shared" si="29"/>
        <v>-</v>
      </c>
      <c r="AK98" s="282" t="str">
        <f t="shared" si="30"/>
        <v>-</v>
      </c>
      <c r="AL98" s="283" t="str">
        <f t="shared" si="31"/>
        <v>-</v>
      </c>
      <c r="AM98" s="283" t="str">
        <f t="shared" si="32"/>
        <v>-</v>
      </c>
    </row>
    <row r="99" spans="2:39">
      <c r="B99" s="17">
        <f t="shared" si="33"/>
        <v>29</v>
      </c>
      <c r="D99" s="21" t="str">
        <f>IF(ISNUMBER(ESTIMATE!C51),ESTIMATE!C51,"-")</f>
        <v>-</v>
      </c>
      <c r="E99" s="38" t="str">
        <f>IF(ISNUMBER(ESTIMATE!D51),ESTIMATE!D51,"-")</f>
        <v>-</v>
      </c>
      <c r="F99" s="15" t="str">
        <f>IF(ISNUMBER(ESTIMATE!E51),ESTIMATE!E51,"-")</f>
        <v>-</v>
      </c>
      <c r="G99" s="287" t="str">
        <f>IF(ISNUMBER(ESTIMATE!F51),ESTIMATE!F51,"-")</f>
        <v>-</v>
      </c>
      <c r="H99" s="287" t="str">
        <f>IF(ISNUMBER(ESTIMATE!G51),ESTIMATE!G51,"-")</f>
        <v>-</v>
      </c>
      <c r="I99" s="288" t="str">
        <f>IF(ISNUMBER(ESTIMATE!H51),IF(ESTIMATE!H51=1,-1,1),"-")</f>
        <v>-</v>
      </c>
      <c r="J99" s="288" t="str">
        <f>IF(ISNUMBER(ESTIMATE!I51),IF(ESTIMATE!I51=1,-1,1),"-")</f>
        <v>-</v>
      </c>
      <c r="K99" s="288" t="str">
        <f>IF(ISNUMBER(ESTIMATE!J51),IF(ESTIMATE!J51=1,-1,1),"-")</f>
        <v>-</v>
      </c>
      <c r="L99" s="204" t="str">
        <f t="shared" si="0"/>
        <v>-</v>
      </c>
      <c r="M99" s="205" t="str">
        <f t="shared" si="1"/>
        <v>-</v>
      </c>
      <c r="N99" s="206" t="str">
        <f t="shared" si="2"/>
        <v>-</v>
      </c>
      <c r="O99" s="207" t="str">
        <f t="shared" si="8"/>
        <v>-</v>
      </c>
      <c r="P99" s="208" t="str">
        <f t="shared" si="9"/>
        <v>-</v>
      </c>
      <c r="Q99" s="208" t="str">
        <f t="shared" si="10"/>
        <v>-</v>
      </c>
      <c r="R99" s="212" t="str">
        <f t="shared" si="11"/>
        <v>-</v>
      </c>
      <c r="S99" s="207" t="str">
        <f t="shared" si="12"/>
        <v>-</v>
      </c>
      <c r="T99" s="208" t="str">
        <f t="shared" si="13"/>
        <v>-</v>
      </c>
      <c r="U99" s="208" t="str">
        <f t="shared" si="14"/>
        <v>-</v>
      </c>
      <c r="V99" s="212" t="str">
        <f t="shared" si="15"/>
        <v>-</v>
      </c>
      <c r="W99" s="207" t="str">
        <f t="shared" si="16"/>
        <v>-</v>
      </c>
      <c r="X99" s="208" t="str">
        <f t="shared" si="17"/>
        <v>-</v>
      </c>
      <c r="Y99" s="208" t="str">
        <f t="shared" si="18"/>
        <v>-</v>
      </c>
      <c r="Z99" s="212" t="str">
        <f t="shared" si="19"/>
        <v>-</v>
      </c>
      <c r="AA99" s="207" t="str">
        <f t="shared" si="20"/>
        <v>-</v>
      </c>
      <c r="AB99" s="208" t="str">
        <f t="shared" si="21"/>
        <v>-</v>
      </c>
      <c r="AC99" s="208" t="str">
        <f t="shared" si="22"/>
        <v>-</v>
      </c>
      <c r="AD99" s="212" t="str">
        <f t="shared" si="23"/>
        <v>-</v>
      </c>
      <c r="AE99" s="207" t="str">
        <f t="shared" si="24"/>
        <v>-</v>
      </c>
      <c r="AF99" s="208" t="str">
        <f t="shared" si="25"/>
        <v>-</v>
      </c>
      <c r="AG99" s="208" t="str">
        <f t="shared" si="26"/>
        <v>-</v>
      </c>
      <c r="AH99" s="212" t="str">
        <f t="shared" si="27"/>
        <v>-</v>
      </c>
      <c r="AI99" s="204" t="str">
        <f t="shared" si="28"/>
        <v>-</v>
      </c>
      <c r="AJ99" s="206" t="str">
        <f t="shared" si="29"/>
        <v>-</v>
      </c>
      <c r="AK99" s="282" t="str">
        <f t="shared" si="30"/>
        <v>-</v>
      </c>
      <c r="AL99" s="283" t="str">
        <f t="shared" si="31"/>
        <v>-</v>
      </c>
      <c r="AM99" s="283" t="str">
        <f t="shared" si="32"/>
        <v>-</v>
      </c>
    </row>
    <row r="100" spans="2:39">
      <c r="B100" s="17">
        <f t="shared" si="33"/>
        <v>30</v>
      </c>
      <c r="D100" s="21" t="str">
        <f>IF(ISNUMBER(ESTIMATE!C52),ESTIMATE!C52,"-")</f>
        <v>-</v>
      </c>
      <c r="E100" s="38" t="str">
        <f>IF(ISNUMBER(ESTIMATE!D52),ESTIMATE!D52,"-")</f>
        <v>-</v>
      </c>
      <c r="F100" s="15" t="str">
        <f>IF(ISNUMBER(ESTIMATE!E52),ESTIMATE!E52,"-")</f>
        <v>-</v>
      </c>
      <c r="G100" s="287" t="str">
        <f>IF(ISNUMBER(ESTIMATE!F52),ESTIMATE!F52,"-")</f>
        <v>-</v>
      </c>
      <c r="H100" s="287" t="str">
        <f>IF(ISNUMBER(ESTIMATE!G52),ESTIMATE!G52,"-")</f>
        <v>-</v>
      </c>
      <c r="I100" s="288" t="str">
        <f>IF(ISNUMBER(ESTIMATE!H52),IF(ESTIMATE!H52=1,-1,1),"-")</f>
        <v>-</v>
      </c>
      <c r="J100" s="288" t="str">
        <f>IF(ISNUMBER(ESTIMATE!I52),IF(ESTIMATE!I52=1,-1,1),"-")</f>
        <v>-</v>
      </c>
      <c r="K100" s="288" t="str">
        <f>IF(ISNUMBER(ESTIMATE!J52),IF(ESTIMATE!J52=1,-1,1),"-")</f>
        <v>-</v>
      </c>
      <c r="L100" s="204" t="str">
        <f t="shared" si="0"/>
        <v>-</v>
      </c>
      <c r="M100" s="205" t="str">
        <f t="shared" si="1"/>
        <v>-</v>
      </c>
      <c r="N100" s="206" t="str">
        <f t="shared" si="2"/>
        <v>-</v>
      </c>
      <c r="O100" s="207" t="str">
        <f t="shared" si="8"/>
        <v>-</v>
      </c>
      <c r="P100" s="208" t="str">
        <f t="shared" si="9"/>
        <v>-</v>
      </c>
      <c r="Q100" s="208" t="str">
        <f t="shared" si="10"/>
        <v>-</v>
      </c>
      <c r="R100" s="212" t="str">
        <f t="shared" si="11"/>
        <v>-</v>
      </c>
      <c r="S100" s="207" t="str">
        <f t="shared" si="12"/>
        <v>-</v>
      </c>
      <c r="T100" s="208" t="str">
        <f t="shared" si="13"/>
        <v>-</v>
      </c>
      <c r="U100" s="208" t="str">
        <f t="shared" si="14"/>
        <v>-</v>
      </c>
      <c r="V100" s="212" t="str">
        <f t="shared" si="15"/>
        <v>-</v>
      </c>
      <c r="W100" s="207" t="str">
        <f t="shared" si="16"/>
        <v>-</v>
      </c>
      <c r="X100" s="208" t="str">
        <f t="shared" si="17"/>
        <v>-</v>
      </c>
      <c r="Y100" s="208" t="str">
        <f t="shared" si="18"/>
        <v>-</v>
      </c>
      <c r="Z100" s="212" t="str">
        <f t="shared" si="19"/>
        <v>-</v>
      </c>
      <c r="AA100" s="207" t="str">
        <f t="shared" si="20"/>
        <v>-</v>
      </c>
      <c r="AB100" s="208" t="str">
        <f t="shared" si="21"/>
        <v>-</v>
      </c>
      <c r="AC100" s="208" t="str">
        <f t="shared" si="22"/>
        <v>-</v>
      </c>
      <c r="AD100" s="212" t="str">
        <f t="shared" si="23"/>
        <v>-</v>
      </c>
      <c r="AE100" s="207" t="str">
        <f t="shared" si="24"/>
        <v>-</v>
      </c>
      <c r="AF100" s="208" t="str">
        <f t="shared" si="25"/>
        <v>-</v>
      </c>
      <c r="AG100" s="208" t="str">
        <f t="shared" si="26"/>
        <v>-</v>
      </c>
      <c r="AH100" s="212" t="str">
        <f t="shared" si="27"/>
        <v>-</v>
      </c>
      <c r="AI100" s="204" t="str">
        <f t="shared" si="28"/>
        <v>-</v>
      </c>
      <c r="AJ100" s="206" t="str">
        <f t="shared" si="29"/>
        <v>-</v>
      </c>
      <c r="AK100" s="282" t="str">
        <f t="shared" si="30"/>
        <v>-</v>
      </c>
      <c r="AL100" s="283" t="str">
        <f t="shared" si="31"/>
        <v>-</v>
      </c>
      <c r="AM100" s="283" t="str">
        <f t="shared" si="32"/>
        <v>-</v>
      </c>
    </row>
    <row r="101" spans="2:39">
      <c r="B101" s="17">
        <f t="shared" si="33"/>
        <v>31</v>
      </c>
      <c r="D101" s="21" t="str">
        <f>IF(ISNUMBER(ESTIMATE!C53),ESTIMATE!C53,"-")</f>
        <v>-</v>
      </c>
      <c r="E101" s="38" t="str">
        <f>IF(ISNUMBER(ESTIMATE!D53),ESTIMATE!D53,"-")</f>
        <v>-</v>
      </c>
      <c r="F101" s="15" t="str">
        <f>IF(ISNUMBER(ESTIMATE!E53),ESTIMATE!E53,"-")</f>
        <v>-</v>
      </c>
      <c r="G101" s="287" t="str">
        <f>IF(ISNUMBER(ESTIMATE!F53),ESTIMATE!F53,"-")</f>
        <v>-</v>
      </c>
      <c r="H101" s="287" t="str">
        <f>IF(ISNUMBER(ESTIMATE!G53),ESTIMATE!G53,"-")</f>
        <v>-</v>
      </c>
      <c r="I101" s="288" t="str">
        <f>IF(ISNUMBER(ESTIMATE!H53),IF(ESTIMATE!H53=1,-1,1),"-")</f>
        <v>-</v>
      </c>
      <c r="J101" s="288" t="str">
        <f>IF(ISNUMBER(ESTIMATE!I53),IF(ESTIMATE!I53=1,-1,1),"-")</f>
        <v>-</v>
      </c>
      <c r="K101" s="288" t="str">
        <f>IF(ISNUMBER(ESTIMATE!J53),IF(ESTIMATE!J53=1,-1,1),"-")</f>
        <v>-</v>
      </c>
      <c r="L101" s="204" t="str">
        <f t="shared" si="0"/>
        <v>-</v>
      </c>
      <c r="M101" s="205" t="str">
        <f t="shared" si="1"/>
        <v>-</v>
      </c>
      <c r="N101" s="206" t="str">
        <f t="shared" si="2"/>
        <v>-</v>
      </c>
      <c r="O101" s="207" t="str">
        <f t="shared" si="8"/>
        <v>-</v>
      </c>
      <c r="P101" s="208" t="str">
        <f t="shared" si="9"/>
        <v>-</v>
      </c>
      <c r="Q101" s="208" t="str">
        <f t="shared" si="10"/>
        <v>-</v>
      </c>
      <c r="R101" s="212" t="str">
        <f t="shared" si="11"/>
        <v>-</v>
      </c>
      <c r="S101" s="207" t="str">
        <f t="shared" si="12"/>
        <v>-</v>
      </c>
      <c r="T101" s="208" t="str">
        <f t="shared" si="13"/>
        <v>-</v>
      </c>
      <c r="U101" s="208" t="str">
        <f t="shared" si="14"/>
        <v>-</v>
      </c>
      <c r="V101" s="212" t="str">
        <f t="shared" si="15"/>
        <v>-</v>
      </c>
      <c r="W101" s="207" t="str">
        <f t="shared" si="16"/>
        <v>-</v>
      </c>
      <c r="X101" s="208" t="str">
        <f t="shared" si="17"/>
        <v>-</v>
      </c>
      <c r="Y101" s="208" t="str">
        <f t="shared" si="18"/>
        <v>-</v>
      </c>
      <c r="Z101" s="212" t="str">
        <f t="shared" si="19"/>
        <v>-</v>
      </c>
      <c r="AA101" s="207" t="str">
        <f t="shared" si="20"/>
        <v>-</v>
      </c>
      <c r="AB101" s="208" t="str">
        <f t="shared" si="21"/>
        <v>-</v>
      </c>
      <c r="AC101" s="208" t="str">
        <f t="shared" si="22"/>
        <v>-</v>
      </c>
      <c r="AD101" s="212" t="str">
        <f t="shared" si="23"/>
        <v>-</v>
      </c>
      <c r="AE101" s="207" t="str">
        <f t="shared" si="24"/>
        <v>-</v>
      </c>
      <c r="AF101" s="208" t="str">
        <f t="shared" si="25"/>
        <v>-</v>
      </c>
      <c r="AG101" s="208" t="str">
        <f t="shared" si="26"/>
        <v>-</v>
      </c>
      <c r="AH101" s="212" t="str">
        <f t="shared" si="27"/>
        <v>-</v>
      </c>
      <c r="AI101" s="204" t="str">
        <f t="shared" si="28"/>
        <v>-</v>
      </c>
      <c r="AJ101" s="206" t="str">
        <f t="shared" si="29"/>
        <v>-</v>
      </c>
      <c r="AK101" s="282" t="str">
        <f t="shared" si="30"/>
        <v>-</v>
      </c>
      <c r="AL101" s="283" t="str">
        <f t="shared" si="31"/>
        <v>-</v>
      </c>
      <c r="AM101" s="283" t="str">
        <f t="shared" si="32"/>
        <v>-</v>
      </c>
    </row>
    <row r="102" spans="2:39">
      <c r="B102" s="17">
        <f t="shared" si="33"/>
        <v>32</v>
      </c>
      <c r="D102" s="21" t="str">
        <f>IF(ISNUMBER(ESTIMATE!C54),ESTIMATE!C54,"-")</f>
        <v>-</v>
      </c>
      <c r="E102" s="38" t="str">
        <f>IF(ISNUMBER(ESTIMATE!D54),ESTIMATE!D54,"-")</f>
        <v>-</v>
      </c>
      <c r="F102" s="15" t="str">
        <f>IF(ISNUMBER(ESTIMATE!E54),ESTIMATE!E54,"-")</f>
        <v>-</v>
      </c>
      <c r="G102" s="287" t="str">
        <f>IF(ISNUMBER(ESTIMATE!F54),ESTIMATE!F54,"-")</f>
        <v>-</v>
      </c>
      <c r="H102" s="287" t="str">
        <f>IF(ISNUMBER(ESTIMATE!G54),ESTIMATE!G54,"-")</f>
        <v>-</v>
      </c>
      <c r="I102" s="288" t="str">
        <f>IF(ISNUMBER(ESTIMATE!H54),IF(ESTIMATE!H54=1,-1,1),"-")</f>
        <v>-</v>
      </c>
      <c r="J102" s="288" t="str">
        <f>IF(ISNUMBER(ESTIMATE!I54),IF(ESTIMATE!I54=1,-1,1),"-")</f>
        <v>-</v>
      </c>
      <c r="K102" s="288" t="str">
        <f>IF(ISNUMBER(ESTIMATE!J54),IF(ESTIMATE!J54=1,-1,1),"-")</f>
        <v>-</v>
      </c>
      <c r="L102" s="204" t="str">
        <f t="shared" si="0"/>
        <v>-</v>
      </c>
      <c r="M102" s="205" t="str">
        <f t="shared" si="1"/>
        <v>-</v>
      </c>
      <c r="N102" s="206" t="str">
        <f t="shared" si="2"/>
        <v>-</v>
      </c>
      <c r="O102" s="207" t="str">
        <f t="shared" si="8"/>
        <v>-</v>
      </c>
      <c r="P102" s="208" t="str">
        <f t="shared" si="9"/>
        <v>-</v>
      </c>
      <c r="Q102" s="208" t="str">
        <f t="shared" si="10"/>
        <v>-</v>
      </c>
      <c r="R102" s="212" t="str">
        <f t="shared" si="11"/>
        <v>-</v>
      </c>
      <c r="S102" s="207" t="str">
        <f t="shared" si="12"/>
        <v>-</v>
      </c>
      <c r="T102" s="208" t="str">
        <f t="shared" si="13"/>
        <v>-</v>
      </c>
      <c r="U102" s="208" t="str">
        <f t="shared" si="14"/>
        <v>-</v>
      </c>
      <c r="V102" s="212" t="str">
        <f t="shared" si="15"/>
        <v>-</v>
      </c>
      <c r="W102" s="207" t="str">
        <f t="shared" si="16"/>
        <v>-</v>
      </c>
      <c r="X102" s="208" t="str">
        <f t="shared" si="17"/>
        <v>-</v>
      </c>
      <c r="Y102" s="208" t="str">
        <f t="shared" si="18"/>
        <v>-</v>
      </c>
      <c r="Z102" s="212" t="str">
        <f t="shared" si="19"/>
        <v>-</v>
      </c>
      <c r="AA102" s="207" t="str">
        <f t="shared" si="20"/>
        <v>-</v>
      </c>
      <c r="AB102" s="208" t="str">
        <f t="shared" si="21"/>
        <v>-</v>
      </c>
      <c r="AC102" s="208" t="str">
        <f t="shared" si="22"/>
        <v>-</v>
      </c>
      <c r="AD102" s="212" t="str">
        <f t="shared" si="23"/>
        <v>-</v>
      </c>
      <c r="AE102" s="207" t="str">
        <f t="shared" si="24"/>
        <v>-</v>
      </c>
      <c r="AF102" s="208" t="str">
        <f t="shared" si="25"/>
        <v>-</v>
      </c>
      <c r="AG102" s="208" t="str">
        <f t="shared" si="26"/>
        <v>-</v>
      </c>
      <c r="AH102" s="212" t="str">
        <f t="shared" si="27"/>
        <v>-</v>
      </c>
      <c r="AI102" s="204" t="str">
        <f t="shared" si="28"/>
        <v>-</v>
      </c>
      <c r="AJ102" s="206" t="str">
        <f t="shared" si="29"/>
        <v>-</v>
      </c>
      <c r="AK102" s="282" t="str">
        <f t="shared" si="30"/>
        <v>-</v>
      </c>
      <c r="AL102" s="283" t="str">
        <f t="shared" si="31"/>
        <v>-</v>
      </c>
      <c r="AM102" s="283" t="str">
        <f t="shared" si="32"/>
        <v>-</v>
      </c>
    </row>
    <row r="103" spans="2:39">
      <c r="B103" s="17">
        <f t="shared" si="33"/>
        <v>33</v>
      </c>
      <c r="D103" s="21" t="str">
        <f>IF(ISNUMBER(ESTIMATE!C55),ESTIMATE!C55,"-")</f>
        <v>-</v>
      </c>
      <c r="E103" s="38" t="str">
        <f>IF(ISNUMBER(ESTIMATE!D55),ESTIMATE!D55,"-")</f>
        <v>-</v>
      </c>
      <c r="F103" s="15" t="str">
        <f>IF(ISNUMBER(ESTIMATE!E55),ESTIMATE!E55,"-")</f>
        <v>-</v>
      </c>
      <c r="G103" s="287" t="str">
        <f>IF(ISNUMBER(ESTIMATE!F55),ESTIMATE!F55,"-")</f>
        <v>-</v>
      </c>
      <c r="H103" s="287" t="str">
        <f>IF(ISNUMBER(ESTIMATE!G55),ESTIMATE!G55,"-")</f>
        <v>-</v>
      </c>
      <c r="I103" s="288" t="str">
        <f>IF(ISNUMBER(ESTIMATE!H55),IF(ESTIMATE!H55=1,-1,1),"-")</f>
        <v>-</v>
      </c>
      <c r="J103" s="288" t="str">
        <f>IF(ISNUMBER(ESTIMATE!I55),IF(ESTIMATE!I55=1,-1,1),"-")</f>
        <v>-</v>
      </c>
      <c r="K103" s="288" t="str">
        <f>IF(ISNUMBER(ESTIMATE!J55),IF(ESTIMATE!J55=1,-1,1),"-")</f>
        <v>-</v>
      </c>
      <c r="L103" s="204" t="str">
        <f t="shared" si="0"/>
        <v>-</v>
      </c>
      <c r="M103" s="205" t="str">
        <f t="shared" si="1"/>
        <v>-</v>
      </c>
      <c r="N103" s="206" t="str">
        <f t="shared" si="2"/>
        <v>-</v>
      </c>
      <c r="O103" s="207" t="str">
        <f t="shared" si="8"/>
        <v>-</v>
      </c>
      <c r="P103" s="208" t="str">
        <f t="shared" si="9"/>
        <v>-</v>
      </c>
      <c r="Q103" s="208" t="str">
        <f t="shared" si="10"/>
        <v>-</v>
      </c>
      <c r="R103" s="212" t="str">
        <f t="shared" si="11"/>
        <v>-</v>
      </c>
      <c r="S103" s="207" t="str">
        <f t="shared" si="12"/>
        <v>-</v>
      </c>
      <c r="T103" s="208" t="str">
        <f t="shared" si="13"/>
        <v>-</v>
      </c>
      <c r="U103" s="208" t="str">
        <f t="shared" si="14"/>
        <v>-</v>
      </c>
      <c r="V103" s="212" t="str">
        <f t="shared" si="15"/>
        <v>-</v>
      </c>
      <c r="W103" s="207" t="str">
        <f t="shared" si="16"/>
        <v>-</v>
      </c>
      <c r="X103" s="208" t="str">
        <f t="shared" si="17"/>
        <v>-</v>
      </c>
      <c r="Y103" s="208" t="str">
        <f t="shared" si="18"/>
        <v>-</v>
      </c>
      <c r="Z103" s="212" t="str">
        <f t="shared" si="19"/>
        <v>-</v>
      </c>
      <c r="AA103" s="207" t="str">
        <f t="shared" si="20"/>
        <v>-</v>
      </c>
      <c r="AB103" s="208" t="str">
        <f t="shared" si="21"/>
        <v>-</v>
      </c>
      <c r="AC103" s="208" t="str">
        <f t="shared" si="22"/>
        <v>-</v>
      </c>
      <c r="AD103" s="212" t="str">
        <f t="shared" si="23"/>
        <v>-</v>
      </c>
      <c r="AE103" s="207" t="str">
        <f t="shared" si="24"/>
        <v>-</v>
      </c>
      <c r="AF103" s="208" t="str">
        <f t="shared" si="25"/>
        <v>-</v>
      </c>
      <c r="AG103" s="208" t="str">
        <f t="shared" si="26"/>
        <v>-</v>
      </c>
      <c r="AH103" s="212" t="str">
        <f t="shared" si="27"/>
        <v>-</v>
      </c>
      <c r="AI103" s="204" t="str">
        <f t="shared" si="28"/>
        <v>-</v>
      </c>
      <c r="AJ103" s="206" t="str">
        <f t="shared" si="29"/>
        <v>-</v>
      </c>
      <c r="AK103" s="282" t="str">
        <f t="shared" si="30"/>
        <v>-</v>
      </c>
      <c r="AL103" s="283" t="str">
        <f t="shared" si="31"/>
        <v>-</v>
      </c>
      <c r="AM103" s="283" t="str">
        <f t="shared" si="32"/>
        <v>-</v>
      </c>
    </row>
    <row r="104" spans="2:39">
      <c r="B104" s="17">
        <f t="shared" si="33"/>
        <v>34</v>
      </c>
      <c r="D104" s="21" t="str">
        <f>IF(ISNUMBER(ESTIMATE!C56),ESTIMATE!C56,"-")</f>
        <v>-</v>
      </c>
      <c r="E104" s="38" t="str">
        <f>IF(ISNUMBER(ESTIMATE!D56),ESTIMATE!D56,"-")</f>
        <v>-</v>
      </c>
      <c r="F104" s="15" t="str">
        <f>IF(ISNUMBER(ESTIMATE!E56),ESTIMATE!E56,"-")</f>
        <v>-</v>
      </c>
      <c r="G104" s="287" t="str">
        <f>IF(ISNUMBER(ESTIMATE!F56),ESTIMATE!F56,"-")</f>
        <v>-</v>
      </c>
      <c r="H104" s="287" t="str">
        <f>IF(ISNUMBER(ESTIMATE!G56),ESTIMATE!G56,"-")</f>
        <v>-</v>
      </c>
      <c r="I104" s="288" t="str">
        <f>IF(ISNUMBER(ESTIMATE!H56),IF(ESTIMATE!H56=1,-1,1),"-")</f>
        <v>-</v>
      </c>
      <c r="J104" s="288" t="str">
        <f>IF(ISNUMBER(ESTIMATE!I56),IF(ESTIMATE!I56=1,-1,1),"-")</f>
        <v>-</v>
      </c>
      <c r="K104" s="288" t="str">
        <f>IF(ISNUMBER(ESTIMATE!J56),IF(ESTIMATE!J56=1,-1,1),"-")</f>
        <v>-</v>
      </c>
      <c r="L104" s="204" t="str">
        <f t="shared" si="0"/>
        <v>-</v>
      </c>
      <c r="M104" s="205" t="str">
        <f t="shared" si="1"/>
        <v>-</v>
      </c>
      <c r="N104" s="206" t="str">
        <f t="shared" si="2"/>
        <v>-</v>
      </c>
      <c r="O104" s="207" t="str">
        <f t="shared" si="8"/>
        <v>-</v>
      </c>
      <c r="P104" s="208" t="str">
        <f t="shared" si="9"/>
        <v>-</v>
      </c>
      <c r="Q104" s="208" t="str">
        <f t="shared" si="10"/>
        <v>-</v>
      </c>
      <c r="R104" s="212" t="str">
        <f t="shared" si="11"/>
        <v>-</v>
      </c>
      <c r="S104" s="207" t="str">
        <f t="shared" si="12"/>
        <v>-</v>
      </c>
      <c r="T104" s="208" t="str">
        <f t="shared" si="13"/>
        <v>-</v>
      </c>
      <c r="U104" s="208" t="str">
        <f t="shared" si="14"/>
        <v>-</v>
      </c>
      <c r="V104" s="212" t="str">
        <f t="shared" si="15"/>
        <v>-</v>
      </c>
      <c r="W104" s="207" t="str">
        <f t="shared" si="16"/>
        <v>-</v>
      </c>
      <c r="X104" s="208" t="str">
        <f t="shared" si="17"/>
        <v>-</v>
      </c>
      <c r="Y104" s="208" t="str">
        <f t="shared" si="18"/>
        <v>-</v>
      </c>
      <c r="Z104" s="212" t="str">
        <f t="shared" si="19"/>
        <v>-</v>
      </c>
      <c r="AA104" s="207" t="str">
        <f t="shared" si="20"/>
        <v>-</v>
      </c>
      <c r="AB104" s="208" t="str">
        <f t="shared" si="21"/>
        <v>-</v>
      </c>
      <c r="AC104" s="208" t="str">
        <f t="shared" si="22"/>
        <v>-</v>
      </c>
      <c r="AD104" s="212" t="str">
        <f t="shared" si="23"/>
        <v>-</v>
      </c>
      <c r="AE104" s="207" t="str">
        <f t="shared" si="24"/>
        <v>-</v>
      </c>
      <c r="AF104" s="208" t="str">
        <f t="shared" si="25"/>
        <v>-</v>
      </c>
      <c r="AG104" s="208" t="str">
        <f t="shared" si="26"/>
        <v>-</v>
      </c>
      <c r="AH104" s="212" t="str">
        <f t="shared" si="27"/>
        <v>-</v>
      </c>
      <c r="AI104" s="204" t="str">
        <f t="shared" si="28"/>
        <v>-</v>
      </c>
      <c r="AJ104" s="206" t="str">
        <f t="shared" si="29"/>
        <v>-</v>
      </c>
      <c r="AK104" s="282" t="str">
        <f t="shared" si="30"/>
        <v>-</v>
      </c>
      <c r="AL104" s="283" t="str">
        <f t="shared" si="31"/>
        <v>-</v>
      </c>
      <c r="AM104" s="283" t="str">
        <f t="shared" si="32"/>
        <v>-</v>
      </c>
    </row>
    <row r="105" spans="2:39">
      <c r="B105" s="17">
        <f t="shared" si="33"/>
        <v>35</v>
      </c>
      <c r="D105" s="21" t="str">
        <f>IF(ISNUMBER(ESTIMATE!C57),ESTIMATE!C57,"-")</f>
        <v>-</v>
      </c>
      <c r="E105" s="38" t="str">
        <f>IF(ISNUMBER(ESTIMATE!D57),ESTIMATE!D57,"-")</f>
        <v>-</v>
      </c>
      <c r="F105" s="15" t="str">
        <f>IF(ISNUMBER(ESTIMATE!E57),ESTIMATE!E57,"-")</f>
        <v>-</v>
      </c>
      <c r="G105" s="287" t="str">
        <f>IF(ISNUMBER(ESTIMATE!F57),ESTIMATE!F57,"-")</f>
        <v>-</v>
      </c>
      <c r="H105" s="287" t="str">
        <f>IF(ISNUMBER(ESTIMATE!G57),ESTIMATE!G57,"-")</f>
        <v>-</v>
      </c>
      <c r="I105" s="288" t="str">
        <f>IF(ISNUMBER(ESTIMATE!H57),IF(ESTIMATE!H57=1,-1,1),"-")</f>
        <v>-</v>
      </c>
      <c r="J105" s="288" t="str">
        <f>IF(ISNUMBER(ESTIMATE!I57),IF(ESTIMATE!I57=1,-1,1),"-")</f>
        <v>-</v>
      </c>
      <c r="K105" s="288" t="str">
        <f>IF(ISNUMBER(ESTIMATE!J57),IF(ESTIMATE!J57=1,-1,1),"-")</f>
        <v>-</v>
      </c>
      <c r="L105" s="204" t="str">
        <f t="shared" si="0"/>
        <v>-</v>
      </c>
      <c r="M105" s="205" t="str">
        <f t="shared" si="1"/>
        <v>-</v>
      </c>
      <c r="N105" s="206" t="str">
        <f t="shared" si="2"/>
        <v>-</v>
      </c>
      <c r="O105" s="207" t="str">
        <f t="shared" si="8"/>
        <v>-</v>
      </c>
      <c r="P105" s="208" t="str">
        <f t="shared" si="9"/>
        <v>-</v>
      </c>
      <c r="Q105" s="208" t="str">
        <f t="shared" si="10"/>
        <v>-</v>
      </c>
      <c r="R105" s="212" t="str">
        <f t="shared" si="11"/>
        <v>-</v>
      </c>
      <c r="S105" s="207" t="str">
        <f t="shared" si="12"/>
        <v>-</v>
      </c>
      <c r="T105" s="208" t="str">
        <f t="shared" si="13"/>
        <v>-</v>
      </c>
      <c r="U105" s="208" t="str">
        <f t="shared" si="14"/>
        <v>-</v>
      </c>
      <c r="V105" s="212" t="str">
        <f t="shared" si="15"/>
        <v>-</v>
      </c>
      <c r="W105" s="207" t="str">
        <f t="shared" si="16"/>
        <v>-</v>
      </c>
      <c r="X105" s="208" t="str">
        <f t="shared" si="17"/>
        <v>-</v>
      </c>
      <c r="Y105" s="208" t="str">
        <f t="shared" si="18"/>
        <v>-</v>
      </c>
      <c r="Z105" s="212" t="str">
        <f t="shared" si="19"/>
        <v>-</v>
      </c>
      <c r="AA105" s="207" t="str">
        <f t="shared" si="20"/>
        <v>-</v>
      </c>
      <c r="AB105" s="208" t="str">
        <f t="shared" si="21"/>
        <v>-</v>
      </c>
      <c r="AC105" s="208" t="str">
        <f t="shared" si="22"/>
        <v>-</v>
      </c>
      <c r="AD105" s="212" t="str">
        <f t="shared" si="23"/>
        <v>-</v>
      </c>
      <c r="AE105" s="207" t="str">
        <f t="shared" si="24"/>
        <v>-</v>
      </c>
      <c r="AF105" s="208" t="str">
        <f t="shared" si="25"/>
        <v>-</v>
      </c>
      <c r="AG105" s="208" t="str">
        <f t="shared" si="26"/>
        <v>-</v>
      </c>
      <c r="AH105" s="212" t="str">
        <f t="shared" si="27"/>
        <v>-</v>
      </c>
      <c r="AI105" s="204" t="str">
        <f t="shared" si="28"/>
        <v>-</v>
      </c>
      <c r="AJ105" s="206" t="str">
        <f t="shared" si="29"/>
        <v>-</v>
      </c>
      <c r="AK105" s="282" t="str">
        <f t="shared" si="30"/>
        <v>-</v>
      </c>
      <c r="AL105" s="283" t="str">
        <f t="shared" si="31"/>
        <v>-</v>
      </c>
      <c r="AM105" s="283" t="str">
        <f t="shared" si="32"/>
        <v>-</v>
      </c>
    </row>
    <row r="106" spans="2:39">
      <c r="B106" s="17">
        <f t="shared" si="33"/>
        <v>36</v>
      </c>
      <c r="D106" s="21" t="str">
        <f>IF(ISNUMBER(ESTIMATE!C58),ESTIMATE!C58,"-")</f>
        <v>-</v>
      </c>
      <c r="E106" s="38" t="str">
        <f>IF(ISNUMBER(ESTIMATE!D58),ESTIMATE!D58,"-")</f>
        <v>-</v>
      </c>
      <c r="F106" s="15" t="str">
        <f>IF(ISNUMBER(ESTIMATE!E58),ESTIMATE!E58,"-")</f>
        <v>-</v>
      </c>
      <c r="G106" s="287" t="str">
        <f>IF(ISNUMBER(ESTIMATE!F58),ESTIMATE!F58,"-")</f>
        <v>-</v>
      </c>
      <c r="H106" s="287" t="str">
        <f>IF(ISNUMBER(ESTIMATE!G58),ESTIMATE!G58,"-")</f>
        <v>-</v>
      </c>
      <c r="I106" s="288" t="str">
        <f>IF(ISNUMBER(ESTIMATE!H58),IF(ESTIMATE!H58=1,-1,1),"-")</f>
        <v>-</v>
      </c>
      <c r="J106" s="288" t="str">
        <f>IF(ISNUMBER(ESTIMATE!I58),IF(ESTIMATE!I58=1,-1,1),"-")</f>
        <v>-</v>
      </c>
      <c r="K106" s="288" t="str">
        <f>IF(ISNUMBER(ESTIMATE!J58),IF(ESTIMATE!J58=1,-1,1),"-")</f>
        <v>-</v>
      </c>
      <c r="L106" s="204" t="str">
        <f t="shared" si="0"/>
        <v>-</v>
      </c>
      <c r="M106" s="205" t="str">
        <f t="shared" si="1"/>
        <v>-</v>
      </c>
      <c r="N106" s="206" t="str">
        <f t="shared" si="2"/>
        <v>-</v>
      </c>
      <c r="O106" s="207" t="str">
        <f t="shared" si="8"/>
        <v>-</v>
      </c>
      <c r="P106" s="208" t="str">
        <f t="shared" si="9"/>
        <v>-</v>
      </c>
      <c r="Q106" s="208" t="str">
        <f t="shared" si="10"/>
        <v>-</v>
      </c>
      <c r="R106" s="212" t="str">
        <f t="shared" si="11"/>
        <v>-</v>
      </c>
      <c r="S106" s="207" t="str">
        <f t="shared" si="12"/>
        <v>-</v>
      </c>
      <c r="T106" s="208" t="str">
        <f t="shared" si="13"/>
        <v>-</v>
      </c>
      <c r="U106" s="208" t="str">
        <f t="shared" si="14"/>
        <v>-</v>
      </c>
      <c r="V106" s="212" t="str">
        <f t="shared" si="15"/>
        <v>-</v>
      </c>
      <c r="W106" s="207" t="str">
        <f t="shared" si="16"/>
        <v>-</v>
      </c>
      <c r="X106" s="208" t="str">
        <f t="shared" si="17"/>
        <v>-</v>
      </c>
      <c r="Y106" s="208" t="str">
        <f t="shared" si="18"/>
        <v>-</v>
      </c>
      <c r="Z106" s="212" t="str">
        <f t="shared" si="19"/>
        <v>-</v>
      </c>
      <c r="AA106" s="207" t="str">
        <f t="shared" si="20"/>
        <v>-</v>
      </c>
      <c r="AB106" s="208" t="str">
        <f t="shared" si="21"/>
        <v>-</v>
      </c>
      <c r="AC106" s="208" t="str">
        <f t="shared" si="22"/>
        <v>-</v>
      </c>
      <c r="AD106" s="212" t="str">
        <f t="shared" si="23"/>
        <v>-</v>
      </c>
      <c r="AE106" s="207" t="str">
        <f t="shared" si="24"/>
        <v>-</v>
      </c>
      <c r="AF106" s="208" t="str">
        <f t="shared" si="25"/>
        <v>-</v>
      </c>
      <c r="AG106" s="208" t="str">
        <f t="shared" si="26"/>
        <v>-</v>
      </c>
      <c r="AH106" s="212" t="str">
        <f t="shared" si="27"/>
        <v>-</v>
      </c>
      <c r="AI106" s="204" t="str">
        <f t="shared" si="28"/>
        <v>-</v>
      </c>
      <c r="AJ106" s="206" t="str">
        <f t="shared" si="29"/>
        <v>-</v>
      </c>
      <c r="AK106" s="282" t="str">
        <f t="shared" si="30"/>
        <v>-</v>
      </c>
      <c r="AL106" s="283" t="str">
        <f t="shared" si="31"/>
        <v>-</v>
      </c>
      <c r="AM106" s="283" t="str">
        <f t="shared" si="32"/>
        <v>-</v>
      </c>
    </row>
    <row r="107" spans="2:39">
      <c r="B107" s="17">
        <f t="shared" si="33"/>
        <v>37</v>
      </c>
      <c r="D107" s="21" t="str">
        <f>IF(ISNUMBER(ESTIMATE!C59),ESTIMATE!C59,"-")</f>
        <v>-</v>
      </c>
      <c r="E107" s="38" t="str">
        <f>IF(ISNUMBER(ESTIMATE!D59),ESTIMATE!D59,"-")</f>
        <v>-</v>
      </c>
      <c r="F107" s="15" t="str">
        <f>IF(ISNUMBER(ESTIMATE!E59),ESTIMATE!E59,"-")</f>
        <v>-</v>
      </c>
      <c r="G107" s="287" t="str">
        <f>IF(ISNUMBER(ESTIMATE!F59),ESTIMATE!F59,"-")</f>
        <v>-</v>
      </c>
      <c r="H107" s="287" t="str">
        <f>IF(ISNUMBER(ESTIMATE!G59),ESTIMATE!G59,"-")</f>
        <v>-</v>
      </c>
      <c r="I107" s="288" t="str">
        <f>IF(ISNUMBER(ESTIMATE!H59),IF(ESTIMATE!H59=1,-1,1),"-")</f>
        <v>-</v>
      </c>
      <c r="J107" s="288" t="str">
        <f>IF(ISNUMBER(ESTIMATE!I59),IF(ESTIMATE!I59=1,-1,1),"-")</f>
        <v>-</v>
      </c>
      <c r="K107" s="288" t="str">
        <f>IF(ISNUMBER(ESTIMATE!J59),IF(ESTIMATE!J59=1,-1,1),"-")</f>
        <v>-</v>
      </c>
      <c r="L107" s="204" t="str">
        <f t="shared" si="0"/>
        <v>-</v>
      </c>
      <c r="M107" s="205" t="str">
        <f t="shared" si="1"/>
        <v>-</v>
      </c>
      <c r="N107" s="206" t="str">
        <f t="shared" si="2"/>
        <v>-</v>
      </c>
      <c r="O107" s="207" t="str">
        <f t="shared" si="8"/>
        <v>-</v>
      </c>
      <c r="P107" s="208" t="str">
        <f t="shared" si="9"/>
        <v>-</v>
      </c>
      <c r="Q107" s="208" t="str">
        <f t="shared" si="10"/>
        <v>-</v>
      </c>
      <c r="R107" s="212" t="str">
        <f t="shared" si="11"/>
        <v>-</v>
      </c>
      <c r="S107" s="207" t="str">
        <f t="shared" si="12"/>
        <v>-</v>
      </c>
      <c r="T107" s="208" t="str">
        <f t="shared" si="13"/>
        <v>-</v>
      </c>
      <c r="U107" s="208" t="str">
        <f t="shared" si="14"/>
        <v>-</v>
      </c>
      <c r="V107" s="212" t="str">
        <f t="shared" si="15"/>
        <v>-</v>
      </c>
      <c r="W107" s="207" t="str">
        <f t="shared" si="16"/>
        <v>-</v>
      </c>
      <c r="X107" s="208" t="str">
        <f t="shared" si="17"/>
        <v>-</v>
      </c>
      <c r="Y107" s="208" t="str">
        <f t="shared" si="18"/>
        <v>-</v>
      </c>
      <c r="Z107" s="212" t="str">
        <f t="shared" si="19"/>
        <v>-</v>
      </c>
      <c r="AA107" s="207" t="str">
        <f t="shared" si="20"/>
        <v>-</v>
      </c>
      <c r="AB107" s="208" t="str">
        <f t="shared" si="21"/>
        <v>-</v>
      </c>
      <c r="AC107" s="208" t="str">
        <f t="shared" si="22"/>
        <v>-</v>
      </c>
      <c r="AD107" s="212" t="str">
        <f t="shared" si="23"/>
        <v>-</v>
      </c>
      <c r="AE107" s="207" t="str">
        <f t="shared" si="24"/>
        <v>-</v>
      </c>
      <c r="AF107" s="208" t="str">
        <f t="shared" si="25"/>
        <v>-</v>
      </c>
      <c r="AG107" s="208" t="str">
        <f t="shared" si="26"/>
        <v>-</v>
      </c>
      <c r="AH107" s="212" t="str">
        <f t="shared" si="27"/>
        <v>-</v>
      </c>
      <c r="AI107" s="204" t="str">
        <f t="shared" si="28"/>
        <v>-</v>
      </c>
      <c r="AJ107" s="206" t="str">
        <f t="shared" si="29"/>
        <v>-</v>
      </c>
      <c r="AK107" s="282" t="str">
        <f t="shared" si="30"/>
        <v>-</v>
      </c>
      <c r="AL107" s="283" t="str">
        <f t="shared" si="31"/>
        <v>-</v>
      </c>
      <c r="AM107" s="283" t="str">
        <f t="shared" si="32"/>
        <v>-</v>
      </c>
    </row>
    <row r="108" spans="2:39">
      <c r="B108" s="17">
        <f t="shared" si="33"/>
        <v>38</v>
      </c>
      <c r="D108" s="21" t="str">
        <f>IF(ISNUMBER(ESTIMATE!C60),ESTIMATE!C60,"-")</f>
        <v>-</v>
      </c>
      <c r="E108" s="38" t="str">
        <f>IF(ISNUMBER(ESTIMATE!D60),ESTIMATE!D60,"-")</f>
        <v>-</v>
      </c>
      <c r="F108" s="15" t="str">
        <f>IF(ISNUMBER(ESTIMATE!E60),ESTIMATE!E60,"-")</f>
        <v>-</v>
      </c>
      <c r="G108" s="287" t="str">
        <f>IF(ISNUMBER(ESTIMATE!F60),ESTIMATE!F60,"-")</f>
        <v>-</v>
      </c>
      <c r="H108" s="287" t="str">
        <f>IF(ISNUMBER(ESTIMATE!G60),ESTIMATE!G60,"-")</f>
        <v>-</v>
      </c>
      <c r="I108" s="288" t="str">
        <f>IF(ISNUMBER(ESTIMATE!H60),IF(ESTIMATE!H60=1,-1,1),"-")</f>
        <v>-</v>
      </c>
      <c r="J108" s="288" t="str">
        <f>IF(ISNUMBER(ESTIMATE!I60),IF(ESTIMATE!I60=1,-1,1),"-")</f>
        <v>-</v>
      </c>
      <c r="K108" s="288" t="str">
        <f>IF(ISNUMBER(ESTIMATE!J60),IF(ESTIMATE!J60=1,-1,1),"-")</f>
        <v>-</v>
      </c>
      <c r="L108" s="204" t="str">
        <f t="shared" si="0"/>
        <v>-</v>
      </c>
      <c r="M108" s="205" t="str">
        <f t="shared" si="1"/>
        <v>-</v>
      </c>
      <c r="N108" s="206" t="str">
        <f t="shared" si="2"/>
        <v>-</v>
      </c>
      <c r="O108" s="207" t="str">
        <f t="shared" si="8"/>
        <v>-</v>
      </c>
      <c r="P108" s="208" t="str">
        <f t="shared" si="9"/>
        <v>-</v>
      </c>
      <c r="Q108" s="208" t="str">
        <f t="shared" si="10"/>
        <v>-</v>
      </c>
      <c r="R108" s="212" t="str">
        <f t="shared" si="11"/>
        <v>-</v>
      </c>
      <c r="S108" s="207" t="str">
        <f t="shared" si="12"/>
        <v>-</v>
      </c>
      <c r="T108" s="208" t="str">
        <f t="shared" si="13"/>
        <v>-</v>
      </c>
      <c r="U108" s="208" t="str">
        <f t="shared" si="14"/>
        <v>-</v>
      </c>
      <c r="V108" s="212" t="str">
        <f t="shared" si="15"/>
        <v>-</v>
      </c>
      <c r="W108" s="207" t="str">
        <f t="shared" si="16"/>
        <v>-</v>
      </c>
      <c r="X108" s="208" t="str">
        <f t="shared" si="17"/>
        <v>-</v>
      </c>
      <c r="Y108" s="208" t="str">
        <f t="shared" si="18"/>
        <v>-</v>
      </c>
      <c r="Z108" s="212" t="str">
        <f t="shared" si="19"/>
        <v>-</v>
      </c>
      <c r="AA108" s="207" t="str">
        <f t="shared" si="20"/>
        <v>-</v>
      </c>
      <c r="AB108" s="208" t="str">
        <f t="shared" si="21"/>
        <v>-</v>
      </c>
      <c r="AC108" s="208" t="str">
        <f t="shared" si="22"/>
        <v>-</v>
      </c>
      <c r="AD108" s="212" t="str">
        <f t="shared" si="23"/>
        <v>-</v>
      </c>
      <c r="AE108" s="207" t="str">
        <f t="shared" si="24"/>
        <v>-</v>
      </c>
      <c r="AF108" s="208" t="str">
        <f t="shared" si="25"/>
        <v>-</v>
      </c>
      <c r="AG108" s="208" t="str">
        <f t="shared" si="26"/>
        <v>-</v>
      </c>
      <c r="AH108" s="212" t="str">
        <f t="shared" si="27"/>
        <v>-</v>
      </c>
      <c r="AI108" s="204" t="str">
        <f t="shared" si="28"/>
        <v>-</v>
      </c>
      <c r="AJ108" s="206" t="str">
        <f t="shared" si="29"/>
        <v>-</v>
      </c>
      <c r="AK108" s="282" t="str">
        <f t="shared" si="30"/>
        <v>-</v>
      </c>
      <c r="AL108" s="283" t="str">
        <f t="shared" si="31"/>
        <v>-</v>
      </c>
      <c r="AM108" s="283" t="str">
        <f t="shared" si="32"/>
        <v>-</v>
      </c>
    </row>
    <row r="109" spans="2:39">
      <c r="B109" s="17">
        <f t="shared" si="33"/>
        <v>39</v>
      </c>
      <c r="D109" s="21" t="str">
        <f>IF(ISNUMBER(ESTIMATE!C61),ESTIMATE!C61,"-")</f>
        <v>-</v>
      </c>
      <c r="E109" s="38" t="str">
        <f>IF(ISNUMBER(ESTIMATE!D61),ESTIMATE!D61,"-")</f>
        <v>-</v>
      </c>
      <c r="F109" s="15" t="str">
        <f>IF(ISNUMBER(ESTIMATE!E61),ESTIMATE!E61,"-")</f>
        <v>-</v>
      </c>
      <c r="G109" s="287" t="str">
        <f>IF(ISNUMBER(ESTIMATE!F61),ESTIMATE!F61,"-")</f>
        <v>-</v>
      </c>
      <c r="H109" s="287" t="str">
        <f>IF(ISNUMBER(ESTIMATE!G61),ESTIMATE!G61,"-")</f>
        <v>-</v>
      </c>
      <c r="I109" s="288" t="str">
        <f>IF(ISNUMBER(ESTIMATE!H61),IF(ESTIMATE!H61=1,-1,1),"-")</f>
        <v>-</v>
      </c>
      <c r="J109" s="288" t="str">
        <f>IF(ISNUMBER(ESTIMATE!I61),IF(ESTIMATE!I61=1,-1,1),"-")</f>
        <v>-</v>
      </c>
      <c r="K109" s="288" t="str">
        <f>IF(ISNUMBER(ESTIMATE!J61),IF(ESTIMATE!J61=1,-1,1),"-")</f>
        <v>-</v>
      </c>
      <c r="L109" s="204" t="str">
        <f t="shared" si="0"/>
        <v>-</v>
      </c>
      <c r="M109" s="205" t="str">
        <f t="shared" si="1"/>
        <v>-</v>
      </c>
      <c r="N109" s="206" t="str">
        <f t="shared" si="2"/>
        <v>-</v>
      </c>
      <c r="O109" s="207" t="str">
        <f t="shared" si="8"/>
        <v>-</v>
      </c>
      <c r="P109" s="208" t="str">
        <f t="shared" si="9"/>
        <v>-</v>
      </c>
      <c r="Q109" s="208" t="str">
        <f t="shared" si="10"/>
        <v>-</v>
      </c>
      <c r="R109" s="212" t="str">
        <f t="shared" si="11"/>
        <v>-</v>
      </c>
      <c r="S109" s="207" t="str">
        <f t="shared" si="12"/>
        <v>-</v>
      </c>
      <c r="T109" s="208" t="str">
        <f t="shared" si="13"/>
        <v>-</v>
      </c>
      <c r="U109" s="208" t="str">
        <f t="shared" si="14"/>
        <v>-</v>
      </c>
      <c r="V109" s="212" t="str">
        <f t="shared" si="15"/>
        <v>-</v>
      </c>
      <c r="W109" s="207" t="str">
        <f t="shared" si="16"/>
        <v>-</v>
      </c>
      <c r="X109" s="208" t="str">
        <f t="shared" si="17"/>
        <v>-</v>
      </c>
      <c r="Y109" s="208" t="str">
        <f t="shared" si="18"/>
        <v>-</v>
      </c>
      <c r="Z109" s="212" t="str">
        <f t="shared" si="19"/>
        <v>-</v>
      </c>
      <c r="AA109" s="207" t="str">
        <f t="shared" si="20"/>
        <v>-</v>
      </c>
      <c r="AB109" s="208" t="str">
        <f t="shared" si="21"/>
        <v>-</v>
      </c>
      <c r="AC109" s="208" t="str">
        <f t="shared" si="22"/>
        <v>-</v>
      </c>
      <c r="AD109" s="212" t="str">
        <f t="shared" si="23"/>
        <v>-</v>
      </c>
      <c r="AE109" s="207" t="str">
        <f t="shared" si="24"/>
        <v>-</v>
      </c>
      <c r="AF109" s="208" t="str">
        <f t="shared" si="25"/>
        <v>-</v>
      </c>
      <c r="AG109" s="208" t="str">
        <f t="shared" si="26"/>
        <v>-</v>
      </c>
      <c r="AH109" s="212" t="str">
        <f t="shared" si="27"/>
        <v>-</v>
      </c>
      <c r="AI109" s="204" t="str">
        <f t="shared" si="28"/>
        <v>-</v>
      </c>
      <c r="AJ109" s="206" t="str">
        <f t="shared" si="29"/>
        <v>-</v>
      </c>
      <c r="AK109" s="282" t="str">
        <f t="shared" si="30"/>
        <v>-</v>
      </c>
      <c r="AL109" s="283" t="str">
        <f t="shared" si="31"/>
        <v>-</v>
      </c>
      <c r="AM109" s="283" t="str">
        <f t="shared" si="32"/>
        <v>-</v>
      </c>
    </row>
    <row r="110" spans="2:39">
      <c r="B110" s="17">
        <f t="shared" si="33"/>
        <v>40</v>
      </c>
      <c r="D110" s="21" t="str">
        <f>IF(ISNUMBER(ESTIMATE!C62),ESTIMATE!C62,"-")</f>
        <v>-</v>
      </c>
      <c r="E110" s="38" t="str">
        <f>IF(ISNUMBER(ESTIMATE!D62),ESTIMATE!D62,"-")</f>
        <v>-</v>
      </c>
      <c r="F110" s="15" t="str">
        <f>IF(ISNUMBER(ESTIMATE!E62),ESTIMATE!E62,"-")</f>
        <v>-</v>
      </c>
      <c r="G110" s="287" t="str">
        <f>IF(ISNUMBER(ESTIMATE!F62),ESTIMATE!F62,"-")</f>
        <v>-</v>
      </c>
      <c r="H110" s="287" t="str">
        <f>IF(ISNUMBER(ESTIMATE!G62),ESTIMATE!G62,"-")</f>
        <v>-</v>
      </c>
      <c r="I110" s="288" t="str">
        <f>IF(ISNUMBER(ESTIMATE!H62),IF(ESTIMATE!H62=1,-1,1),"-")</f>
        <v>-</v>
      </c>
      <c r="J110" s="288" t="str">
        <f>IF(ISNUMBER(ESTIMATE!I62),IF(ESTIMATE!I62=1,-1,1),"-")</f>
        <v>-</v>
      </c>
      <c r="K110" s="288" t="str">
        <f>IF(ISNUMBER(ESTIMATE!J62),IF(ESTIMATE!J62=1,-1,1),"-")</f>
        <v>-</v>
      </c>
      <c r="L110" s="204" t="str">
        <f t="shared" si="0"/>
        <v>-</v>
      </c>
      <c r="M110" s="205" t="str">
        <f t="shared" si="1"/>
        <v>-</v>
      </c>
      <c r="N110" s="206" t="str">
        <f t="shared" si="2"/>
        <v>-</v>
      </c>
      <c r="O110" s="207" t="str">
        <f t="shared" si="8"/>
        <v>-</v>
      </c>
      <c r="P110" s="208" t="str">
        <f t="shared" si="9"/>
        <v>-</v>
      </c>
      <c r="Q110" s="208" t="str">
        <f t="shared" si="10"/>
        <v>-</v>
      </c>
      <c r="R110" s="212" t="str">
        <f t="shared" si="11"/>
        <v>-</v>
      </c>
      <c r="S110" s="207" t="str">
        <f t="shared" si="12"/>
        <v>-</v>
      </c>
      <c r="T110" s="208" t="str">
        <f t="shared" si="13"/>
        <v>-</v>
      </c>
      <c r="U110" s="208" t="str">
        <f t="shared" si="14"/>
        <v>-</v>
      </c>
      <c r="V110" s="212" t="str">
        <f t="shared" si="15"/>
        <v>-</v>
      </c>
      <c r="W110" s="207" t="str">
        <f t="shared" si="16"/>
        <v>-</v>
      </c>
      <c r="X110" s="208" t="str">
        <f t="shared" si="17"/>
        <v>-</v>
      </c>
      <c r="Y110" s="208" t="str">
        <f t="shared" si="18"/>
        <v>-</v>
      </c>
      <c r="Z110" s="212" t="str">
        <f t="shared" si="19"/>
        <v>-</v>
      </c>
      <c r="AA110" s="207" t="str">
        <f t="shared" si="20"/>
        <v>-</v>
      </c>
      <c r="AB110" s="208" t="str">
        <f t="shared" si="21"/>
        <v>-</v>
      </c>
      <c r="AC110" s="208" t="str">
        <f t="shared" si="22"/>
        <v>-</v>
      </c>
      <c r="AD110" s="212" t="str">
        <f t="shared" si="23"/>
        <v>-</v>
      </c>
      <c r="AE110" s="207" t="str">
        <f t="shared" si="24"/>
        <v>-</v>
      </c>
      <c r="AF110" s="208" t="str">
        <f t="shared" si="25"/>
        <v>-</v>
      </c>
      <c r="AG110" s="208" t="str">
        <f t="shared" si="26"/>
        <v>-</v>
      </c>
      <c r="AH110" s="212" t="str">
        <f t="shared" si="27"/>
        <v>-</v>
      </c>
      <c r="AI110" s="204" t="str">
        <f t="shared" si="28"/>
        <v>-</v>
      </c>
      <c r="AJ110" s="206" t="str">
        <f t="shared" si="29"/>
        <v>-</v>
      </c>
      <c r="AK110" s="282" t="str">
        <f t="shared" si="30"/>
        <v>-</v>
      </c>
      <c r="AL110" s="283" t="str">
        <f t="shared" si="31"/>
        <v>-</v>
      </c>
      <c r="AM110" s="283" t="str">
        <f t="shared" si="32"/>
        <v>-</v>
      </c>
    </row>
    <row r="111" spans="2:39">
      <c r="B111" s="17">
        <f t="shared" si="33"/>
        <v>41</v>
      </c>
      <c r="D111" s="21" t="str">
        <f>IF(ISNUMBER(ESTIMATE!C63),ESTIMATE!C63,"-")</f>
        <v>-</v>
      </c>
      <c r="E111" s="38" t="str">
        <f>IF(ISNUMBER(ESTIMATE!D63),ESTIMATE!D63,"-")</f>
        <v>-</v>
      </c>
      <c r="F111" s="15" t="str">
        <f>IF(ISNUMBER(ESTIMATE!E63),ESTIMATE!E63,"-")</f>
        <v>-</v>
      </c>
      <c r="G111" s="287" t="str">
        <f>IF(ISNUMBER(ESTIMATE!F63),ESTIMATE!F63,"-")</f>
        <v>-</v>
      </c>
      <c r="H111" s="287" t="str">
        <f>IF(ISNUMBER(ESTIMATE!G63),ESTIMATE!G63,"-")</f>
        <v>-</v>
      </c>
      <c r="I111" s="288" t="str">
        <f>IF(ISNUMBER(ESTIMATE!H63),IF(ESTIMATE!H63=1,-1,1),"-")</f>
        <v>-</v>
      </c>
      <c r="J111" s="288" t="str">
        <f>IF(ISNUMBER(ESTIMATE!I63),IF(ESTIMATE!I63=1,-1,1),"-")</f>
        <v>-</v>
      </c>
      <c r="K111" s="288" t="str">
        <f>IF(ISNUMBER(ESTIMATE!J63),IF(ESTIMATE!J63=1,-1,1),"-")</f>
        <v>-</v>
      </c>
      <c r="L111" s="204" t="str">
        <f t="shared" si="0"/>
        <v>-</v>
      </c>
      <c r="M111" s="205" t="str">
        <f t="shared" si="1"/>
        <v>-</v>
      </c>
      <c r="N111" s="206" t="str">
        <f t="shared" si="2"/>
        <v>-</v>
      </c>
      <c r="O111" s="207" t="str">
        <f t="shared" si="8"/>
        <v>-</v>
      </c>
      <c r="P111" s="208" t="str">
        <f t="shared" si="9"/>
        <v>-</v>
      </c>
      <c r="Q111" s="208" t="str">
        <f t="shared" si="10"/>
        <v>-</v>
      </c>
      <c r="R111" s="212" t="str">
        <f t="shared" si="11"/>
        <v>-</v>
      </c>
      <c r="S111" s="207" t="str">
        <f t="shared" si="12"/>
        <v>-</v>
      </c>
      <c r="T111" s="208" t="str">
        <f t="shared" si="13"/>
        <v>-</v>
      </c>
      <c r="U111" s="208" t="str">
        <f t="shared" si="14"/>
        <v>-</v>
      </c>
      <c r="V111" s="212" t="str">
        <f t="shared" si="15"/>
        <v>-</v>
      </c>
      <c r="W111" s="207" t="str">
        <f t="shared" si="16"/>
        <v>-</v>
      </c>
      <c r="X111" s="208" t="str">
        <f t="shared" si="17"/>
        <v>-</v>
      </c>
      <c r="Y111" s="208" t="str">
        <f t="shared" si="18"/>
        <v>-</v>
      </c>
      <c r="Z111" s="212" t="str">
        <f t="shared" si="19"/>
        <v>-</v>
      </c>
      <c r="AA111" s="207" t="str">
        <f t="shared" si="20"/>
        <v>-</v>
      </c>
      <c r="AB111" s="208" t="str">
        <f t="shared" si="21"/>
        <v>-</v>
      </c>
      <c r="AC111" s="208" t="str">
        <f t="shared" si="22"/>
        <v>-</v>
      </c>
      <c r="AD111" s="212" t="str">
        <f t="shared" si="23"/>
        <v>-</v>
      </c>
      <c r="AE111" s="207" t="str">
        <f t="shared" si="24"/>
        <v>-</v>
      </c>
      <c r="AF111" s="208" t="str">
        <f t="shared" si="25"/>
        <v>-</v>
      </c>
      <c r="AG111" s="208" t="str">
        <f t="shared" si="26"/>
        <v>-</v>
      </c>
      <c r="AH111" s="212" t="str">
        <f t="shared" si="27"/>
        <v>-</v>
      </c>
      <c r="AI111" s="204" t="str">
        <f t="shared" si="28"/>
        <v>-</v>
      </c>
      <c r="AJ111" s="206" t="str">
        <f t="shared" si="29"/>
        <v>-</v>
      </c>
      <c r="AK111" s="282" t="str">
        <f t="shared" si="30"/>
        <v>-</v>
      </c>
      <c r="AL111" s="283" t="str">
        <f t="shared" si="31"/>
        <v>-</v>
      </c>
      <c r="AM111" s="283" t="str">
        <f t="shared" si="32"/>
        <v>-</v>
      </c>
    </row>
    <row r="112" spans="2:39">
      <c r="B112" s="17">
        <f t="shared" si="33"/>
        <v>42</v>
      </c>
      <c r="D112" s="21" t="str">
        <f>IF(ISNUMBER(ESTIMATE!C64),ESTIMATE!C64,"-")</f>
        <v>-</v>
      </c>
      <c r="E112" s="38" t="str">
        <f>IF(ISNUMBER(ESTIMATE!D64),ESTIMATE!D64,"-")</f>
        <v>-</v>
      </c>
      <c r="F112" s="15" t="str">
        <f>IF(ISNUMBER(ESTIMATE!E64),ESTIMATE!E64,"-")</f>
        <v>-</v>
      </c>
      <c r="G112" s="287" t="str">
        <f>IF(ISNUMBER(ESTIMATE!F64),ESTIMATE!F64,"-")</f>
        <v>-</v>
      </c>
      <c r="H112" s="287" t="str">
        <f>IF(ISNUMBER(ESTIMATE!G64),ESTIMATE!G64,"-")</f>
        <v>-</v>
      </c>
      <c r="I112" s="288" t="str">
        <f>IF(ISNUMBER(ESTIMATE!H64),IF(ESTIMATE!H64=1,-1,1),"-")</f>
        <v>-</v>
      </c>
      <c r="J112" s="288" t="str">
        <f>IF(ISNUMBER(ESTIMATE!I64),IF(ESTIMATE!I64=1,-1,1),"-")</f>
        <v>-</v>
      </c>
      <c r="K112" s="288" t="str">
        <f>IF(ISNUMBER(ESTIMATE!J64),IF(ESTIMATE!J64=1,-1,1),"-")</f>
        <v>-</v>
      </c>
      <c r="L112" s="204" t="str">
        <f t="shared" si="0"/>
        <v>-</v>
      </c>
      <c r="M112" s="205" t="str">
        <f t="shared" si="1"/>
        <v>-</v>
      </c>
      <c r="N112" s="206" t="str">
        <f t="shared" si="2"/>
        <v>-</v>
      </c>
      <c r="O112" s="207" t="str">
        <f t="shared" si="8"/>
        <v>-</v>
      </c>
      <c r="P112" s="208" t="str">
        <f t="shared" si="9"/>
        <v>-</v>
      </c>
      <c r="Q112" s="208" t="str">
        <f t="shared" si="10"/>
        <v>-</v>
      </c>
      <c r="R112" s="212" t="str">
        <f t="shared" si="11"/>
        <v>-</v>
      </c>
      <c r="S112" s="207" t="str">
        <f t="shared" si="12"/>
        <v>-</v>
      </c>
      <c r="T112" s="208" t="str">
        <f t="shared" si="13"/>
        <v>-</v>
      </c>
      <c r="U112" s="208" t="str">
        <f t="shared" si="14"/>
        <v>-</v>
      </c>
      <c r="V112" s="212" t="str">
        <f t="shared" si="15"/>
        <v>-</v>
      </c>
      <c r="W112" s="207" t="str">
        <f t="shared" si="16"/>
        <v>-</v>
      </c>
      <c r="X112" s="208" t="str">
        <f t="shared" si="17"/>
        <v>-</v>
      </c>
      <c r="Y112" s="208" t="str">
        <f t="shared" si="18"/>
        <v>-</v>
      </c>
      <c r="Z112" s="212" t="str">
        <f t="shared" si="19"/>
        <v>-</v>
      </c>
      <c r="AA112" s="207" t="str">
        <f t="shared" si="20"/>
        <v>-</v>
      </c>
      <c r="AB112" s="208" t="str">
        <f t="shared" si="21"/>
        <v>-</v>
      </c>
      <c r="AC112" s="208" t="str">
        <f t="shared" si="22"/>
        <v>-</v>
      </c>
      <c r="AD112" s="212" t="str">
        <f t="shared" si="23"/>
        <v>-</v>
      </c>
      <c r="AE112" s="207" t="str">
        <f t="shared" si="24"/>
        <v>-</v>
      </c>
      <c r="AF112" s="208" t="str">
        <f t="shared" si="25"/>
        <v>-</v>
      </c>
      <c r="AG112" s="208" t="str">
        <f t="shared" si="26"/>
        <v>-</v>
      </c>
      <c r="AH112" s="212" t="str">
        <f t="shared" si="27"/>
        <v>-</v>
      </c>
      <c r="AI112" s="204" t="str">
        <f t="shared" si="28"/>
        <v>-</v>
      </c>
      <c r="AJ112" s="206" t="str">
        <f t="shared" si="29"/>
        <v>-</v>
      </c>
      <c r="AK112" s="282" t="str">
        <f t="shared" si="30"/>
        <v>-</v>
      </c>
      <c r="AL112" s="283" t="str">
        <f t="shared" si="31"/>
        <v>-</v>
      </c>
      <c r="AM112" s="283" t="str">
        <f t="shared" si="32"/>
        <v>-</v>
      </c>
    </row>
    <row r="113" spans="2:39">
      <c r="B113" s="17">
        <f t="shared" si="33"/>
        <v>43</v>
      </c>
      <c r="D113" s="21" t="str">
        <f>IF(ISNUMBER(ESTIMATE!C65),ESTIMATE!C65,"-")</f>
        <v>-</v>
      </c>
      <c r="E113" s="38" t="str">
        <f>IF(ISNUMBER(ESTIMATE!D65),ESTIMATE!D65,"-")</f>
        <v>-</v>
      </c>
      <c r="F113" s="15" t="str">
        <f>IF(ISNUMBER(ESTIMATE!E65),ESTIMATE!E65,"-")</f>
        <v>-</v>
      </c>
      <c r="G113" s="287" t="str">
        <f>IF(ISNUMBER(ESTIMATE!F65),ESTIMATE!F65,"-")</f>
        <v>-</v>
      </c>
      <c r="H113" s="287" t="str">
        <f>IF(ISNUMBER(ESTIMATE!G65),ESTIMATE!G65,"-")</f>
        <v>-</v>
      </c>
      <c r="I113" s="288" t="str">
        <f>IF(ISNUMBER(ESTIMATE!H65),IF(ESTIMATE!H65=1,-1,1),"-")</f>
        <v>-</v>
      </c>
      <c r="J113" s="288" t="str">
        <f>IF(ISNUMBER(ESTIMATE!I65),IF(ESTIMATE!I65=1,-1,1),"-")</f>
        <v>-</v>
      </c>
      <c r="K113" s="288" t="str">
        <f>IF(ISNUMBER(ESTIMATE!J65),IF(ESTIMATE!J65=1,-1,1),"-")</f>
        <v>-</v>
      </c>
      <c r="L113" s="204" t="str">
        <f t="shared" si="0"/>
        <v>-</v>
      </c>
      <c r="M113" s="205" t="str">
        <f t="shared" si="1"/>
        <v>-</v>
      </c>
      <c r="N113" s="206" t="str">
        <f t="shared" si="2"/>
        <v>-</v>
      </c>
      <c r="O113" s="207" t="str">
        <f t="shared" si="8"/>
        <v>-</v>
      </c>
      <c r="P113" s="208" t="str">
        <f t="shared" si="9"/>
        <v>-</v>
      </c>
      <c r="Q113" s="208" t="str">
        <f t="shared" si="10"/>
        <v>-</v>
      </c>
      <c r="R113" s="212" t="str">
        <f t="shared" si="11"/>
        <v>-</v>
      </c>
      <c r="S113" s="207" t="str">
        <f t="shared" si="12"/>
        <v>-</v>
      </c>
      <c r="T113" s="208" t="str">
        <f t="shared" si="13"/>
        <v>-</v>
      </c>
      <c r="U113" s="208" t="str">
        <f t="shared" si="14"/>
        <v>-</v>
      </c>
      <c r="V113" s="212" t="str">
        <f t="shared" si="15"/>
        <v>-</v>
      </c>
      <c r="W113" s="207" t="str">
        <f t="shared" si="16"/>
        <v>-</v>
      </c>
      <c r="X113" s="208" t="str">
        <f t="shared" si="17"/>
        <v>-</v>
      </c>
      <c r="Y113" s="208" t="str">
        <f t="shared" si="18"/>
        <v>-</v>
      </c>
      <c r="Z113" s="212" t="str">
        <f t="shared" si="19"/>
        <v>-</v>
      </c>
      <c r="AA113" s="207" t="str">
        <f t="shared" si="20"/>
        <v>-</v>
      </c>
      <c r="AB113" s="208" t="str">
        <f t="shared" si="21"/>
        <v>-</v>
      </c>
      <c r="AC113" s="208" t="str">
        <f t="shared" si="22"/>
        <v>-</v>
      </c>
      <c r="AD113" s="212" t="str">
        <f t="shared" si="23"/>
        <v>-</v>
      </c>
      <c r="AE113" s="207" t="str">
        <f t="shared" si="24"/>
        <v>-</v>
      </c>
      <c r="AF113" s="208" t="str">
        <f t="shared" si="25"/>
        <v>-</v>
      </c>
      <c r="AG113" s="208" t="str">
        <f t="shared" si="26"/>
        <v>-</v>
      </c>
      <c r="AH113" s="212" t="str">
        <f t="shared" si="27"/>
        <v>-</v>
      </c>
      <c r="AI113" s="204" t="str">
        <f t="shared" si="28"/>
        <v>-</v>
      </c>
      <c r="AJ113" s="206" t="str">
        <f t="shared" si="29"/>
        <v>-</v>
      </c>
      <c r="AK113" s="282" t="str">
        <f t="shared" si="30"/>
        <v>-</v>
      </c>
      <c r="AL113" s="283" t="str">
        <f t="shared" si="31"/>
        <v>-</v>
      </c>
      <c r="AM113" s="283" t="str">
        <f t="shared" si="32"/>
        <v>-</v>
      </c>
    </row>
    <row r="114" spans="2:39">
      <c r="B114" s="17">
        <f t="shared" si="33"/>
        <v>44</v>
      </c>
      <c r="D114" s="21" t="str">
        <f>IF(ISNUMBER(ESTIMATE!C66),ESTIMATE!C66,"-")</f>
        <v>-</v>
      </c>
      <c r="E114" s="38" t="str">
        <f>IF(ISNUMBER(ESTIMATE!D66),ESTIMATE!D66,"-")</f>
        <v>-</v>
      </c>
      <c r="F114" s="15" t="str">
        <f>IF(ISNUMBER(ESTIMATE!E66),ESTIMATE!E66,"-")</f>
        <v>-</v>
      </c>
      <c r="G114" s="287" t="str">
        <f>IF(ISNUMBER(ESTIMATE!F66),ESTIMATE!F66,"-")</f>
        <v>-</v>
      </c>
      <c r="H114" s="287" t="str">
        <f>IF(ISNUMBER(ESTIMATE!G66),ESTIMATE!G66,"-")</f>
        <v>-</v>
      </c>
      <c r="I114" s="288" t="str">
        <f>IF(ISNUMBER(ESTIMATE!H66),IF(ESTIMATE!H66=1,-1,1),"-")</f>
        <v>-</v>
      </c>
      <c r="J114" s="288" t="str">
        <f>IF(ISNUMBER(ESTIMATE!I66),IF(ESTIMATE!I66=1,-1,1),"-")</f>
        <v>-</v>
      </c>
      <c r="K114" s="288" t="str">
        <f>IF(ISNUMBER(ESTIMATE!J66),IF(ESTIMATE!J66=1,-1,1),"-")</f>
        <v>-</v>
      </c>
      <c r="L114" s="204" t="str">
        <f t="shared" si="0"/>
        <v>-</v>
      </c>
      <c r="M114" s="205" t="str">
        <f t="shared" si="1"/>
        <v>-</v>
      </c>
      <c r="N114" s="206" t="str">
        <f t="shared" si="2"/>
        <v>-</v>
      </c>
      <c r="O114" s="207" t="str">
        <f t="shared" si="8"/>
        <v>-</v>
      </c>
      <c r="P114" s="208" t="str">
        <f t="shared" si="9"/>
        <v>-</v>
      </c>
      <c r="Q114" s="208" t="str">
        <f t="shared" si="10"/>
        <v>-</v>
      </c>
      <c r="R114" s="212" t="str">
        <f t="shared" si="11"/>
        <v>-</v>
      </c>
      <c r="S114" s="207" t="str">
        <f t="shared" si="12"/>
        <v>-</v>
      </c>
      <c r="T114" s="208" t="str">
        <f t="shared" si="13"/>
        <v>-</v>
      </c>
      <c r="U114" s="208" t="str">
        <f t="shared" si="14"/>
        <v>-</v>
      </c>
      <c r="V114" s="212" t="str">
        <f t="shared" si="15"/>
        <v>-</v>
      </c>
      <c r="W114" s="207" t="str">
        <f t="shared" si="16"/>
        <v>-</v>
      </c>
      <c r="X114" s="208" t="str">
        <f t="shared" si="17"/>
        <v>-</v>
      </c>
      <c r="Y114" s="208" t="str">
        <f t="shared" si="18"/>
        <v>-</v>
      </c>
      <c r="Z114" s="212" t="str">
        <f t="shared" si="19"/>
        <v>-</v>
      </c>
      <c r="AA114" s="207" t="str">
        <f t="shared" si="20"/>
        <v>-</v>
      </c>
      <c r="AB114" s="208" t="str">
        <f t="shared" si="21"/>
        <v>-</v>
      </c>
      <c r="AC114" s="208" t="str">
        <f t="shared" si="22"/>
        <v>-</v>
      </c>
      <c r="AD114" s="212" t="str">
        <f t="shared" si="23"/>
        <v>-</v>
      </c>
      <c r="AE114" s="207" t="str">
        <f t="shared" si="24"/>
        <v>-</v>
      </c>
      <c r="AF114" s="208" t="str">
        <f t="shared" si="25"/>
        <v>-</v>
      </c>
      <c r="AG114" s="208" t="str">
        <f t="shared" si="26"/>
        <v>-</v>
      </c>
      <c r="AH114" s="212" t="str">
        <f t="shared" si="27"/>
        <v>-</v>
      </c>
      <c r="AI114" s="204" t="str">
        <f t="shared" si="28"/>
        <v>-</v>
      </c>
      <c r="AJ114" s="206" t="str">
        <f t="shared" si="29"/>
        <v>-</v>
      </c>
      <c r="AK114" s="282" t="str">
        <f t="shared" si="30"/>
        <v>-</v>
      </c>
      <c r="AL114" s="283" t="str">
        <f t="shared" si="31"/>
        <v>-</v>
      </c>
      <c r="AM114" s="283" t="str">
        <f t="shared" si="32"/>
        <v>-</v>
      </c>
    </row>
    <row r="115" spans="2:39">
      <c r="B115" s="17">
        <f t="shared" si="33"/>
        <v>45</v>
      </c>
      <c r="D115" s="21" t="str">
        <f>IF(ISNUMBER(ESTIMATE!C67),ESTIMATE!C67,"-")</f>
        <v>-</v>
      </c>
      <c r="E115" s="38" t="str">
        <f>IF(ISNUMBER(ESTIMATE!D67),ESTIMATE!D67,"-")</f>
        <v>-</v>
      </c>
      <c r="F115" s="15" t="str">
        <f>IF(ISNUMBER(ESTIMATE!E67),ESTIMATE!E67,"-")</f>
        <v>-</v>
      </c>
      <c r="G115" s="287" t="str">
        <f>IF(ISNUMBER(ESTIMATE!F67),ESTIMATE!F67,"-")</f>
        <v>-</v>
      </c>
      <c r="H115" s="287" t="str">
        <f>IF(ISNUMBER(ESTIMATE!G67),ESTIMATE!G67,"-")</f>
        <v>-</v>
      </c>
      <c r="I115" s="288" t="str">
        <f>IF(ISNUMBER(ESTIMATE!H67),IF(ESTIMATE!H67=1,-1,1),"-")</f>
        <v>-</v>
      </c>
      <c r="J115" s="288" t="str">
        <f>IF(ISNUMBER(ESTIMATE!I67),IF(ESTIMATE!I67=1,-1,1),"-")</f>
        <v>-</v>
      </c>
      <c r="K115" s="288" t="str">
        <f>IF(ISNUMBER(ESTIMATE!J67),IF(ESTIMATE!J67=1,-1,1),"-")</f>
        <v>-</v>
      </c>
      <c r="L115" s="204" t="str">
        <f t="shared" si="0"/>
        <v>-</v>
      </c>
      <c r="M115" s="205" t="str">
        <f t="shared" si="1"/>
        <v>-</v>
      </c>
      <c r="N115" s="206" t="str">
        <f t="shared" si="2"/>
        <v>-</v>
      </c>
      <c r="O115" s="207" t="str">
        <f t="shared" si="8"/>
        <v>-</v>
      </c>
      <c r="P115" s="208" t="str">
        <f t="shared" si="9"/>
        <v>-</v>
      </c>
      <c r="Q115" s="208" t="str">
        <f t="shared" si="10"/>
        <v>-</v>
      </c>
      <c r="R115" s="212" t="str">
        <f t="shared" si="11"/>
        <v>-</v>
      </c>
      <c r="S115" s="207" t="str">
        <f t="shared" si="12"/>
        <v>-</v>
      </c>
      <c r="T115" s="208" t="str">
        <f t="shared" si="13"/>
        <v>-</v>
      </c>
      <c r="U115" s="208" t="str">
        <f t="shared" si="14"/>
        <v>-</v>
      </c>
      <c r="V115" s="212" t="str">
        <f t="shared" si="15"/>
        <v>-</v>
      </c>
      <c r="W115" s="207" t="str">
        <f t="shared" si="16"/>
        <v>-</v>
      </c>
      <c r="X115" s="208" t="str">
        <f t="shared" si="17"/>
        <v>-</v>
      </c>
      <c r="Y115" s="208" t="str">
        <f t="shared" si="18"/>
        <v>-</v>
      </c>
      <c r="Z115" s="212" t="str">
        <f t="shared" si="19"/>
        <v>-</v>
      </c>
      <c r="AA115" s="207" t="str">
        <f t="shared" si="20"/>
        <v>-</v>
      </c>
      <c r="AB115" s="208" t="str">
        <f t="shared" si="21"/>
        <v>-</v>
      </c>
      <c r="AC115" s="208" t="str">
        <f t="shared" si="22"/>
        <v>-</v>
      </c>
      <c r="AD115" s="212" t="str">
        <f t="shared" si="23"/>
        <v>-</v>
      </c>
      <c r="AE115" s="207" t="str">
        <f t="shared" si="24"/>
        <v>-</v>
      </c>
      <c r="AF115" s="208" t="str">
        <f t="shared" si="25"/>
        <v>-</v>
      </c>
      <c r="AG115" s="208" t="str">
        <f t="shared" si="26"/>
        <v>-</v>
      </c>
      <c r="AH115" s="212" t="str">
        <f t="shared" si="27"/>
        <v>-</v>
      </c>
      <c r="AI115" s="204" t="str">
        <f t="shared" si="28"/>
        <v>-</v>
      </c>
      <c r="AJ115" s="206" t="str">
        <f t="shared" si="29"/>
        <v>-</v>
      </c>
      <c r="AK115" s="282" t="str">
        <f t="shared" si="30"/>
        <v>-</v>
      </c>
      <c r="AL115" s="283" t="str">
        <f t="shared" si="31"/>
        <v>-</v>
      </c>
      <c r="AM115" s="283" t="str">
        <f t="shared" si="32"/>
        <v>-</v>
      </c>
    </row>
    <row r="116" spans="2:39">
      <c r="B116" s="17">
        <f t="shared" si="33"/>
        <v>46</v>
      </c>
      <c r="D116" s="21" t="str">
        <f>IF(ISNUMBER(ESTIMATE!C68),ESTIMATE!C68,"-")</f>
        <v>-</v>
      </c>
      <c r="E116" s="38" t="str">
        <f>IF(ISNUMBER(ESTIMATE!D68),ESTIMATE!D68,"-")</f>
        <v>-</v>
      </c>
      <c r="F116" s="15" t="str">
        <f>IF(ISNUMBER(ESTIMATE!E68),ESTIMATE!E68,"-")</f>
        <v>-</v>
      </c>
      <c r="G116" s="287" t="str">
        <f>IF(ISNUMBER(ESTIMATE!F68),ESTIMATE!F68,"-")</f>
        <v>-</v>
      </c>
      <c r="H116" s="287" t="str">
        <f>IF(ISNUMBER(ESTIMATE!G68),ESTIMATE!G68,"-")</f>
        <v>-</v>
      </c>
      <c r="I116" s="288" t="str">
        <f>IF(ISNUMBER(ESTIMATE!H68),IF(ESTIMATE!H68=1,-1,1),"-")</f>
        <v>-</v>
      </c>
      <c r="J116" s="288" t="str">
        <f>IF(ISNUMBER(ESTIMATE!I68),IF(ESTIMATE!I68=1,-1,1),"-")</f>
        <v>-</v>
      </c>
      <c r="K116" s="288" t="str">
        <f>IF(ISNUMBER(ESTIMATE!J68),IF(ESTIMATE!J68=1,-1,1),"-")</f>
        <v>-</v>
      </c>
      <c r="L116" s="204" t="str">
        <f t="shared" si="0"/>
        <v>-</v>
      </c>
      <c r="M116" s="205" t="str">
        <f t="shared" si="1"/>
        <v>-</v>
      </c>
      <c r="N116" s="206" t="str">
        <f t="shared" si="2"/>
        <v>-</v>
      </c>
      <c r="O116" s="207" t="str">
        <f t="shared" si="8"/>
        <v>-</v>
      </c>
      <c r="P116" s="208" t="str">
        <f t="shared" si="9"/>
        <v>-</v>
      </c>
      <c r="Q116" s="208" t="str">
        <f t="shared" si="10"/>
        <v>-</v>
      </c>
      <c r="R116" s="212" t="str">
        <f t="shared" si="11"/>
        <v>-</v>
      </c>
      <c r="S116" s="207" t="str">
        <f t="shared" si="12"/>
        <v>-</v>
      </c>
      <c r="T116" s="208" t="str">
        <f t="shared" si="13"/>
        <v>-</v>
      </c>
      <c r="U116" s="208" t="str">
        <f t="shared" si="14"/>
        <v>-</v>
      </c>
      <c r="V116" s="212" t="str">
        <f t="shared" si="15"/>
        <v>-</v>
      </c>
      <c r="W116" s="207" t="str">
        <f t="shared" si="16"/>
        <v>-</v>
      </c>
      <c r="X116" s="208" t="str">
        <f t="shared" si="17"/>
        <v>-</v>
      </c>
      <c r="Y116" s="208" t="str">
        <f t="shared" si="18"/>
        <v>-</v>
      </c>
      <c r="Z116" s="212" t="str">
        <f t="shared" si="19"/>
        <v>-</v>
      </c>
      <c r="AA116" s="207" t="str">
        <f t="shared" si="20"/>
        <v>-</v>
      </c>
      <c r="AB116" s="208" t="str">
        <f t="shared" si="21"/>
        <v>-</v>
      </c>
      <c r="AC116" s="208" t="str">
        <f t="shared" si="22"/>
        <v>-</v>
      </c>
      <c r="AD116" s="212" t="str">
        <f t="shared" si="23"/>
        <v>-</v>
      </c>
      <c r="AE116" s="207" t="str">
        <f t="shared" si="24"/>
        <v>-</v>
      </c>
      <c r="AF116" s="208" t="str">
        <f t="shared" si="25"/>
        <v>-</v>
      </c>
      <c r="AG116" s="208" t="str">
        <f t="shared" si="26"/>
        <v>-</v>
      </c>
      <c r="AH116" s="212" t="str">
        <f t="shared" si="27"/>
        <v>-</v>
      </c>
      <c r="AI116" s="204" t="str">
        <f t="shared" si="28"/>
        <v>-</v>
      </c>
      <c r="AJ116" s="206" t="str">
        <f t="shared" si="29"/>
        <v>-</v>
      </c>
      <c r="AK116" s="282" t="str">
        <f t="shared" si="30"/>
        <v>-</v>
      </c>
      <c r="AL116" s="283" t="str">
        <f t="shared" si="31"/>
        <v>-</v>
      </c>
      <c r="AM116" s="283" t="str">
        <f t="shared" si="32"/>
        <v>-</v>
      </c>
    </row>
    <row r="117" spans="2:39">
      <c r="B117" s="17">
        <f t="shared" si="33"/>
        <v>47</v>
      </c>
      <c r="D117" s="21" t="str">
        <f>IF(ISNUMBER(ESTIMATE!C69),ESTIMATE!C69,"-")</f>
        <v>-</v>
      </c>
      <c r="E117" s="38" t="str">
        <f>IF(ISNUMBER(ESTIMATE!D69),ESTIMATE!D69,"-")</f>
        <v>-</v>
      </c>
      <c r="F117" s="15" t="str">
        <f>IF(ISNUMBER(ESTIMATE!E69),ESTIMATE!E69,"-")</f>
        <v>-</v>
      </c>
      <c r="G117" s="287" t="str">
        <f>IF(ISNUMBER(ESTIMATE!F69),ESTIMATE!F69,"-")</f>
        <v>-</v>
      </c>
      <c r="H117" s="287" t="str">
        <f>IF(ISNUMBER(ESTIMATE!G69),ESTIMATE!G69,"-")</f>
        <v>-</v>
      </c>
      <c r="I117" s="288" t="str">
        <f>IF(ISNUMBER(ESTIMATE!H69),IF(ESTIMATE!H69=1,-1,1),"-")</f>
        <v>-</v>
      </c>
      <c r="J117" s="288" t="str">
        <f>IF(ISNUMBER(ESTIMATE!I69),IF(ESTIMATE!I69=1,-1,1),"-")</f>
        <v>-</v>
      </c>
      <c r="K117" s="288" t="str">
        <f>IF(ISNUMBER(ESTIMATE!J69),IF(ESTIMATE!J69=1,-1,1),"-")</f>
        <v>-</v>
      </c>
      <c r="L117" s="204" t="str">
        <f t="shared" si="0"/>
        <v>-</v>
      </c>
      <c r="M117" s="205" t="str">
        <f t="shared" si="1"/>
        <v>-</v>
      </c>
      <c r="N117" s="206" t="str">
        <f t="shared" si="2"/>
        <v>-</v>
      </c>
      <c r="O117" s="207" t="str">
        <f t="shared" si="8"/>
        <v>-</v>
      </c>
      <c r="P117" s="208" t="str">
        <f t="shared" si="9"/>
        <v>-</v>
      </c>
      <c r="Q117" s="208" t="str">
        <f t="shared" si="10"/>
        <v>-</v>
      </c>
      <c r="R117" s="212" t="str">
        <f t="shared" si="11"/>
        <v>-</v>
      </c>
      <c r="S117" s="207" t="str">
        <f t="shared" si="12"/>
        <v>-</v>
      </c>
      <c r="T117" s="208" t="str">
        <f t="shared" si="13"/>
        <v>-</v>
      </c>
      <c r="U117" s="208" t="str">
        <f t="shared" si="14"/>
        <v>-</v>
      </c>
      <c r="V117" s="212" t="str">
        <f t="shared" si="15"/>
        <v>-</v>
      </c>
      <c r="W117" s="207" t="str">
        <f t="shared" si="16"/>
        <v>-</v>
      </c>
      <c r="X117" s="208" t="str">
        <f t="shared" si="17"/>
        <v>-</v>
      </c>
      <c r="Y117" s="208" t="str">
        <f t="shared" si="18"/>
        <v>-</v>
      </c>
      <c r="Z117" s="212" t="str">
        <f t="shared" si="19"/>
        <v>-</v>
      </c>
      <c r="AA117" s="207" t="str">
        <f t="shared" si="20"/>
        <v>-</v>
      </c>
      <c r="AB117" s="208" t="str">
        <f t="shared" si="21"/>
        <v>-</v>
      </c>
      <c r="AC117" s="208" t="str">
        <f t="shared" si="22"/>
        <v>-</v>
      </c>
      <c r="AD117" s="212" t="str">
        <f t="shared" si="23"/>
        <v>-</v>
      </c>
      <c r="AE117" s="207" t="str">
        <f t="shared" si="24"/>
        <v>-</v>
      </c>
      <c r="AF117" s="208" t="str">
        <f t="shared" si="25"/>
        <v>-</v>
      </c>
      <c r="AG117" s="208" t="str">
        <f t="shared" si="26"/>
        <v>-</v>
      </c>
      <c r="AH117" s="212" t="str">
        <f t="shared" si="27"/>
        <v>-</v>
      </c>
      <c r="AI117" s="204" t="str">
        <f t="shared" si="28"/>
        <v>-</v>
      </c>
      <c r="AJ117" s="206" t="str">
        <f t="shared" si="29"/>
        <v>-</v>
      </c>
      <c r="AK117" s="282" t="str">
        <f t="shared" si="30"/>
        <v>-</v>
      </c>
      <c r="AL117" s="283" t="str">
        <f t="shared" si="31"/>
        <v>-</v>
      </c>
      <c r="AM117" s="283" t="str">
        <f t="shared" si="32"/>
        <v>-</v>
      </c>
    </row>
    <row r="118" spans="2:39">
      <c r="B118" s="17">
        <f t="shared" si="33"/>
        <v>48</v>
      </c>
      <c r="D118" s="21" t="str">
        <f>IF(ISNUMBER(ESTIMATE!C70),ESTIMATE!C70,"-")</f>
        <v>-</v>
      </c>
      <c r="E118" s="38" t="str">
        <f>IF(ISNUMBER(ESTIMATE!D70),ESTIMATE!D70,"-")</f>
        <v>-</v>
      </c>
      <c r="F118" s="15" t="str">
        <f>IF(ISNUMBER(ESTIMATE!E70),ESTIMATE!E70,"-")</f>
        <v>-</v>
      </c>
      <c r="G118" s="287" t="str">
        <f>IF(ISNUMBER(ESTIMATE!F70),ESTIMATE!F70,"-")</f>
        <v>-</v>
      </c>
      <c r="H118" s="287" t="str">
        <f>IF(ISNUMBER(ESTIMATE!G70),ESTIMATE!G70,"-")</f>
        <v>-</v>
      </c>
      <c r="I118" s="288" t="str">
        <f>IF(ISNUMBER(ESTIMATE!H70),IF(ESTIMATE!H70=1,-1,1),"-")</f>
        <v>-</v>
      </c>
      <c r="J118" s="288" t="str">
        <f>IF(ISNUMBER(ESTIMATE!I70),IF(ESTIMATE!I70=1,-1,1),"-")</f>
        <v>-</v>
      </c>
      <c r="K118" s="288" t="str">
        <f>IF(ISNUMBER(ESTIMATE!J70),IF(ESTIMATE!J70=1,-1,1),"-")</f>
        <v>-</v>
      </c>
      <c r="L118" s="204" t="str">
        <f t="shared" si="0"/>
        <v>-</v>
      </c>
      <c r="M118" s="205" t="str">
        <f t="shared" si="1"/>
        <v>-</v>
      </c>
      <c r="N118" s="206" t="str">
        <f t="shared" si="2"/>
        <v>-</v>
      </c>
      <c r="O118" s="207" t="str">
        <f t="shared" si="8"/>
        <v>-</v>
      </c>
      <c r="P118" s="208" t="str">
        <f t="shared" si="9"/>
        <v>-</v>
      </c>
      <c r="Q118" s="208" t="str">
        <f t="shared" si="10"/>
        <v>-</v>
      </c>
      <c r="R118" s="212" t="str">
        <f t="shared" si="11"/>
        <v>-</v>
      </c>
      <c r="S118" s="207" t="str">
        <f t="shared" si="12"/>
        <v>-</v>
      </c>
      <c r="T118" s="208" t="str">
        <f t="shared" si="13"/>
        <v>-</v>
      </c>
      <c r="U118" s="208" t="str">
        <f t="shared" si="14"/>
        <v>-</v>
      </c>
      <c r="V118" s="212" t="str">
        <f t="shared" si="15"/>
        <v>-</v>
      </c>
      <c r="W118" s="207" t="str">
        <f t="shared" si="16"/>
        <v>-</v>
      </c>
      <c r="X118" s="208" t="str">
        <f t="shared" si="17"/>
        <v>-</v>
      </c>
      <c r="Y118" s="208" t="str">
        <f t="shared" si="18"/>
        <v>-</v>
      </c>
      <c r="Z118" s="212" t="str">
        <f t="shared" si="19"/>
        <v>-</v>
      </c>
      <c r="AA118" s="207" t="str">
        <f t="shared" si="20"/>
        <v>-</v>
      </c>
      <c r="AB118" s="208" t="str">
        <f t="shared" si="21"/>
        <v>-</v>
      </c>
      <c r="AC118" s="208" t="str">
        <f t="shared" si="22"/>
        <v>-</v>
      </c>
      <c r="AD118" s="212" t="str">
        <f t="shared" si="23"/>
        <v>-</v>
      </c>
      <c r="AE118" s="207" t="str">
        <f t="shared" si="24"/>
        <v>-</v>
      </c>
      <c r="AF118" s="208" t="str">
        <f t="shared" si="25"/>
        <v>-</v>
      </c>
      <c r="AG118" s="208" t="str">
        <f t="shared" si="26"/>
        <v>-</v>
      </c>
      <c r="AH118" s="212" t="str">
        <f t="shared" si="27"/>
        <v>-</v>
      </c>
      <c r="AI118" s="204" t="str">
        <f t="shared" si="28"/>
        <v>-</v>
      </c>
      <c r="AJ118" s="206" t="str">
        <f t="shared" si="29"/>
        <v>-</v>
      </c>
      <c r="AK118" s="282" t="str">
        <f t="shared" si="30"/>
        <v>-</v>
      </c>
      <c r="AL118" s="283" t="str">
        <f t="shared" si="31"/>
        <v>-</v>
      </c>
      <c r="AM118" s="283" t="str">
        <f t="shared" si="32"/>
        <v>-</v>
      </c>
    </row>
    <row r="119" spans="2:39">
      <c r="B119" s="17">
        <f t="shared" si="33"/>
        <v>49</v>
      </c>
      <c r="D119" s="21" t="str">
        <f>IF(ISNUMBER(ESTIMATE!C71),ESTIMATE!C71,"-")</f>
        <v>-</v>
      </c>
      <c r="E119" s="38" t="str">
        <f>IF(ISNUMBER(ESTIMATE!D71),ESTIMATE!D71,"-")</f>
        <v>-</v>
      </c>
      <c r="F119" s="15" t="str">
        <f>IF(ISNUMBER(ESTIMATE!E71),ESTIMATE!E71,"-")</f>
        <v>-</v>
      </c>
      <c r="G119" s="287" t="str">
        <f>IF(ISNUMBER(ESTIMATE!F71),ESTIMATE!F71,"-")</f>
        <v>-</v>
      </c>
      <c r="H119" s="287" t="str">
        <f>IF(ISNUMBER(ESTIMATE!G71),ESTIMATE!G71,"-")</f>
        <v>-</v>
      </c>
      <c r="I119" s="288" t="str">
        <f>IF(ISNUMBER(ESTIMATE!H71),IF(ESTIMATE!H71=1,-1,1),"-")</f>
        <v>-</v>
      </c>
      <c r="J119" s="288" t="str">
        <f>IF(ISNUMBER(ESTIMATE!I71),IF(ESTIMATE!I71=1,-1,1),"-")</f>
        <v>-</v>
      </c>
      <c r="K119" s="288" t="str">
        <f>IF(ISNUMBER(ESTIMATE!J71),IF(ESTIMATE!J71=1,-1,1),"-")</f>
        <v>-</v>
      </c>
      <c r="L119" s="204" t="str">
        <f t="shared" si="0"/>
        <v>-</v>
      </c>
      <c r="M119" s="205" t="str">
        <f t="shared" si="1"/>
        <v>-</v>
      </c>
      <c r="N119" s="206" t="str">
        <f t="shared" si="2"/>
        <v>-</v>
      </c>
      <c r="O119" s="207" t="str">
        <f t="shared" si="8"/>
        <v>-</v>
      </c>
      <c r="P119" s="208" t="str">
        <f t="shared" si="9"/>
        <v>-</v>
      </c>
      <c r="Q119" s="208" t="str">
        <f t="shared" si="10"/>
        <v>-</v>
      </c>
      <c r="R119" s="212" t="str">
        <f t="shared" si="11"/>
        <v>-</v>
      </c>
      <c r="S119" s="207" t="str">
        <f t="shared" si="12"/>
        <v>-</v>
      </c>
      <c r="T119" s="208" t="str">
        <f t="shared" si="13"/>
        <v>-</v>
      </c>
      <c r="U119" s="208" t="str">
        <f t="shared" si="14"/>
        <v>-</v>
      </c>
      <c r="V119" s="212" t="str">
        <f t="shared" si="15"/>
        <v>-</v>
      </c>
      <c r="W119" s="207" t="str">
        <f t="shared" si="16"/>
        <v>-</v>
      </c>
      <c r="X119" s="208" t="str">
        <f t="shared" si="17"/>
        <v>-</v>
      </c>
      <c r="Y119" s="208" t="str">
        <f t="shared" si="18"/>
        <v>-</v>
      </c>
      <c r="Z119" s="212" t="str">
        <f t="shared" si="19"/>
        <v>-</v>
      </c>
      <c r="AA119" s="207" t="str">
        <f t="shared" si="20"/>
        <v>-</v>
      </c>
      <c r="AB119" s="208" t="str">
        <f t="shared" si="21"/>
        <v>-</v>
      </c>
      <c r="AC119" s="208" t="str">
        <f t="shared" si="22"/>
        <v>-</v>
      </c>
      <c r="AD119" s="212" t="str">
        <f t="shared" si="23"/>
        <v>-</v>
      </c>
      <c r="AE119" s="207" t="str">
        <f t="shared" si="24"/>
        <v>-</v>
      </c>
      <c r="AF119" s="208" t="str">
        <f t="shared" si="25"/>
        <v>-</v>
      </c>
      <c r="AG119" s="208" t="str">
        <f t="shared" si="26"/>
        <v>-</v>
      </c>
      <c r="AH119" s="212" t="str">
        <f t="shared" si="27"/>
        <v>-</v>
      </c>
      <c r="AI119" s="204" t="str">
        <f t="shared" si="28"/>
        <v>-</v>
      </c>
      <c r="AJ119" s="206" t="str">
        <f t="shared" si="29"/>
        <v>-</v>
      </c>
      <c r="AK119" s="282" t="str">
        <f t="shared" si="30"/>
        <v>-</v>
      </c>
      <c r="AL119" s="283" t="str">
        <f t="shared" si="31"/>
        <v>-</v>
      </c>
      <c r="AM119" s="283" t="str">
        <f t="shared" si="32"/>
        <v>-</v>
      </c>
    </row>
    <row r="120" spans="2:39">
      <c r="B120" s="17">
        <f t="shared" si="33"/>
        <v>50</v>
      </c>
      <c r="D120" s="21" t="str">
        <f>IF(ISNUMBER(ESTIMATE!C72),ESTIMATE!C72,"-")</f>
        <v>-</v>
      </c>
      <c r="E120" s="38" t="str">
        <f>IF(ISNUMBER(ESTIMATE!D72),ESTIMATE!D72,"-")</f>
        <v>-</v>
      </c>
      <c r="F120" s="15" t="str">
        <f>IF(ISNUMBER(ESTIMATE!E72),ESTIMATE!E72,"-")</f>
        <v>-</v>
      </c>
      <c r="G120" s="287" t="str">
        <f>IF(ISNUMBER(ESTIMATE!F72),ESTIMATE!F72,"-")</f>
        <v>-</v>
      </c>
      <c r="H120" s="287" t="str">
        <f>IF(ISNUMBER(ESTIMATE!G72),ESTIMATE!G72,"-")</f>
        <v>-</v>
      </c>
      <c r="I120" s="288" t="str">
        <f>IF(ISNUMBER(ESTIMATE!H72),IF(ESTIMATE!H72=1,-1,1),"-")</f>
        <v>-</v>
      </c>
      <c r="J120" s="288" t="str">
        <f>IF(ISNUMBER(ESTIMATE!I72),IF(ESTIMATE!I72=1,-1,1),"-")</f>
        <v>-</v>
      </c>
      <c r="K120" s="288" t="str">
        <f>IF(ISNUMBER(ESTIMATE!J72),IF(ESTIMATE!J72=1,-1,1),"-")</f>
        <v>-</v>
      </c>
      <c r="L120" s="204" t="str">
        <f t="shared" si="0"/>
        <v>-</v>
      </c>
      <c r="M120" s="205" t="str">
        <f t="shared" si="1"/>
        <v>-</v>
      </c>
      <c r="N120" s="206" t="str">
        <f t="shared" si="2"/>
        <v>-</v>
      </c>
      <c r="O120" s="207" t="str">
        <f t="shared" si="8"/>
        <v>-</v>
      </c>
      <c r="P120" s="208" t="str">
        <f t="shared" si="9"/>
        <v>-</v>
      </c>
      <c r="Q120" s="208" t="str">
        <f t="shared" si="10"/>
        <v>-</v>
      </c>
      <c r="R120" s="212" t="str">
        <f t="shared" si="11"/>
        <v>-</v>
      </c>
      <c r="S120" s="207" t="str">
        <f t="shared" si="12"/>
        <v>-</v>
      </c>
      <c r="T120" s="208" t="str">
        <f t="shared" si="13"/>
        <v>-</v>
      </c>
      <c r="U120" s="208" t="str">
        <f t="shared" si="14"/>
        <v>-</v>
      </c>
      <c r="V120" s="212" t="str">
        <f t="shared" si="15"/>
        <v>-</v>
      </c>
      <c r="W120" s="207" t="str">
        <f t="shared" si="16"/>
        <v>-</v>
      </c>
      <c r="X120" s="208" t="str">
        <f t="shared" si="17"/>
        <v>-</v>
      </c>
      <c r="Y120" s="208" t="str">
        <f t="shared" si="18"/>
        <v>-</v>
      </c>
      <c r="Z120" s="212" t="str">
        <f t="shared" si="19"/>
        <v>-</v>
      </c>
      <c r="AA120" s="207" t="str">
        <f t="shared" si="20"/>
        <v>-</v>
      </c>
      <c r="AB120" s="208" t="str">
        <f t="shared" si="21"/>
        <v>-</v>
      </c>
      <c r="AC120" s="208" t="str">
        <f t="shared" si="22"/>
        <v>-</v>
      </c>
      <c r="AD120" s="212" t="str">
        <f t="shared" si="23"/>
        <v>-</v>
      </c>
      <c r="AE120" s="207" t="str">
        <f t="shared" si="24"/>
        <v>-</v>
      </c>
      <c r="AF120" s="208" t="str">
        <f t="shared" si="25"/>
        <v>-</v>
      </c>
      <c r="AG120" s="208" t="str">
        <f t="shared" si="26"/>
        <v>-</v>
      </c>
      <c r="AH120" s="212" t="str">
        <f t="shared" si="27"/>
        <v>-</v>
      </c>
      <c r="AI120" s="204" t="str">
        <f t="shared" si="28"/>
        <v>-</v>
      </c>
      <c r="AJ120" s="206" t="str">
        <f t="shared" si="29"/>
        <v>-</v>
      </c>
      <c r="AK120" s="282" t="str">
        <f t="shared" si="30"/>
        <v>-</v>
      </c>
      <c r="AL120" s="283" t="str">
        <f t="shared" si="31"/>
        <v>-</v>
      </c>
      <c r="AM120" s="283" t="str">
        <f t="shared" si="32"/>
        <v>-</v>
      </c>
    </row>
    <row r="121" spans="2:39">
      <c r="B121" s="17">
        <f t="shared" si="33"/>
        <v>51</v>
      </c>
      <c r="D121" s="21" t="str">
        <f>IF(ISNUMBER(ESTIMATE!C73),ESTIMATE!C73,"-")</f>
        <v>-</v>
      </c>
      <c r="E121" s="38" t="str">
        <f>IF(ISNUMBER(ESTIMATE!D73),ESTIMATE!D73,"-")</f>
        <v>-</v>
      </c>
      <c r="F121" s="15" t="str">
        <f>IF(ISNUMBER(ESTIMATE!E73),ESTIMATE!E73,"-")</f>
        <v>-</v>
      </c>
      <c r="G121" s="287" t="str">
        <f>IF(ISNUMBER(ESTIMATE!F73),ESTIMATE!F73,"-")</f>
        <v>-</v>
      </c>
      <c r="H121" s="287" t="str">
        <f>IF(ISNUMBER(ESTIMATE!G73),ESTIMATE!G73,"-")</f>
        <v>-</v>
      </c>
      <c r="I121" s="288" t="str">
        <f>IF(ISNUMBER(ESTIMATE!H73),IF(ESTIMATE!H73=1,-1,1),"-")</f>
        <v>-</v>
      </c>
      <c r="J121" s="288" t="str">
        <f>IF(ISNUMBER(ESTIMATE!I73),IF(ESTIMATE!I73=1,-1,1),"-")</f>
        <v>-</v>
      </c>
      <c r="K121" s="288" t="str">
        <f>IF(ISNUMBER(ESTIMATE!J73),IF(ESTIMATE!J73=1,-1,1),"-")</f>
        <v>-</v>
      </c>
      <c r="L121" s="204" t="str">
        <f t="shared" si="0"/>
        <v>-</v>
      </c>
      <c r="M121" s="205" t="str">
        <f t="shared" si="1"/>
        <v>-</v>
      </c>
      <c r="N121" s="206" t="str">
        <f t="shared" si="2"/>
        <v>-</v>
      </c>
      <c r="O121" s="207" t="str">
        <f t="shared" si="8"/>
        <v>-</v>
      </c>
      <c r="P121" s="208" t="str">
        <f t="shared" si="9"/>
        <v>-</v>
      </c>
      <c r="Q121" s="208" t="str">
        <f t="shared" si="10"/>
        <v>-</v>
      </c>
      <c r="R121" s="212" t="str">
        <f t="shared" si="11"/>
        <v>-</v>
      </c>
      <c r="S121" s="207" t="str">
        <f t="shared" si="12"/>
        <v>-</v>
      </c>
      <c r="T121" s="208" t="str">
        <f t="shared" si="13"/>
        <v>-</v>
      </c>
      <c r="U121" s="208" t="str">
        <f t="shared" si="14"/>
        <v>-</v>
      </c>
      <c r="V121" s="212" t="str">
        <f t="shared" si="15"/>
        <v>-</v>
      </c>
      <c r="W121" s="207" t="str">
        <f t="shared" si="16"/>
        <v>-</v>
      </c>
      <c r="X121" s="208" t="str">
        <f t="shared" si="17"/>
        <v>-</v>
      </c>
      <c r="Y121" s="208" t="str">
        <f t="shared" si="18"/>
        <v>-</v>
      </c>
      <c r="Z121" s="212" t="str">
        <f t="shared" si="19"/>
        <v>-</v>
      </c>
      <c r="AA121" s="207" t="str">
        <f t="shared" si="20"/>
        <v>-</v>
      </c>
      <c r="AB121" s="208" t="str">
        <f t="shared" si="21"/>
        <v>-</v>
      </c>
      <c r="AC121" s="208" t="str">
        <f t="shared" si="22"/>
        <v>-</v>
      </c>
      <c r="AD121" s="212" t="str">
        <f t="shared" si="23"/>
        <v>-</v>
      </c>
      <c r="AE121" s="207" t="str">
        <f t="shared" si="24"/>
        <v>-</v>
      </c>
      <c r="AF121" s="208" t="str">
        <f t="shared" si="25"/>
        <v>-</v>
      </c>
      <c r="AG121" s="208" t="str">
        <f t="shared" si="26"/>
        <v>-</v>
      </c>
      <c r="AH121" s="212" t="str">
        <f t="shared" si="27"/>
        <v>-</v>
      </c>
      <c r="AI121" s="204" t="str">
        <f t="shared" si="28"/>
        <v>-</v>
      </c>
      <c r="AJ121" s="206" t="str">
        <f t="shared" si="29"/>
        <v>-</v>
      </c>
      <c r="AK121" s="282" t="str">
        <f t="shared" si="30"/>
        <v>-</v>
      </c>
      <c r="AL121" s="283" t="str">
        <f t="shared" si="31"/>
        <v>-</v>
      </c>
      <c r="AM121" s="283" t="str">
        <f t="shared" si="32"/>
        <v>-</v>
      </c>
    </row>
    <row r="122" spans="2:39">
      <c r="B122" s="17">
        <f t="shared" si="33"/>
        <v>52</v>
      </c>
      <c r="D122" s="21" t="str">
        <f>IF(ISNUMBER(ESTIMATE!C74),ESTIMATE!C74,"-")</f>
        <v>-</v>
      </c>
      <c r="E122" s="38" t="str">
        <f>IF(ISNUMBER(ESTIMATE!D74),ESTIMATE!D74,"-")</f>
        <v>-</v>
      </c>
      <c r="F122" s="15" t="str">
        <f>IF(ISNUMBER(ESTIMATE!E74),ESTIMATE!E74,"-")</f>
        <v>-</v>
      </c>
      <c r="G122" s="287" t="str">
        <f>IF(ISNUMBER(ESTIMATE!F74),ESTIMATE!F74,"-")</f>
        <v>-</v>
      </c>
      <c r="H122" s="287" t="str">
        <f>IF(ISNUMBER(ESTIMATE!G74),ESTIMATE!G74,"-")</f>
        <v>-</v>
      </c>
      <c r="I122" s="288" t="str">
        <f>IF(ISNUMBER(ESTIMATE!H74),IF(ESTIMATE!H74=1,-1,1),"-")</f>
        <v>-</v>
      </c>
      <c r="J122" s="288" t="str">
        <f>IF(ISNUMBER(ESTIMATE!I74),IF(ESTIMATE!I74=1,-1,1),"-")</f>
        <v>-</v>
      </c>
      <c r="K122" s="288" t="str">
        <f>IF(ISNUMBER(ESTIMATE!J74),IF(ESTIMATE!J74=1,-1,1),"-")</f>
        <v>-</v>
      </c>
      <c r="L122" s="204" t="str">
        <f t="shared" si="0"/>
        <v>-</v>
      </c>
      <c r="M122" s="205" t="str">
        <f t="shared" si="1"/>
        <v>-</v>
      </c>
      <c r="N122" s="206" t="str">
        <f t="shared" si="2"/>
        <v>-</v>
      </c>
      <c r="O122" s="207" t="str">
        <f t="shared" si="8"/>
        <v>-</v>
      </c>
      <c r="P122" s="208" t="str">
        <f t="shared" si="9"/>
        <v>-</v>
      </c>
      <c r="Q122" s="208" t="str">
        <f t="shared" si="10"/>
        <v>-</v>
      </c>
      <c r="R122" s="212" t="str">
        <f t="shared" si="11"/>
        <v>-</v>
      </c>
      <c r="S122" s="207" t="str">
        <f t="shared" si="12"/>
        <v>-</v>
      </c>
      <c r="T122" s="208" t="str">
        <f t="shared" si="13"/>
        <v>-</v>
      </c>
      <c r="U122" s="208" t="str">
        <f t="shared" si="14"/>
        <v>-</v>
      </c>
      <c r="V122" s="212" t="str">
        <f t="shared" si="15"/>
        <v>-</v>
      </c>
      <c r="W122" s="207" t="str">
        <f t="shared" si="16"/>
        <v>-</v>
      </c>
      <c r="X122" s="208" t="str">
        <f t="shared" si="17"/>
        <v>-</v>
      </c>
      <c r="Y122" s="208" t="str">
        <f t="shared" si="18"/>
        <v>-</v>
      </c>
      <c r="Z122" s="212" t="str">
        <f t="shared" si="19"/>
        <v>-</v>
      </c>
      <c r="AA122" s="207" t="str">
        <f t="shared" si="20"/>
        <v>-</v>
      </c>
      <c r="AB122" s="208" t="str">
        <f t="shared" si="21"/>
        <v>-</v>
      </c>
      <c r="AC122" s="208" t="str">
        <f t="shared" si="22"/>
        <v>-</v>
      </c>
      <c r="AD122" s="212" t="str">
        <f t="shared" si="23"/>
        <v>-</v>
      </c>
      <c r="AE122" s="207" t="str">
        <f t="shared" si="24"/>
        <v>-</v>
      </c>
      <c r="AF122" s="208" t="str">
        <f t="shared" si="25"/>
        <v>-</v>
      </c>
      <c r="AG122" s="208" t="str">
        <f t="shared" si="26"/>
        <v>-</v>
      </c>
      <c r="AH122" s="212" t="str">
        <f t="shared" si="27"/>
        <v>-</v>
      </c>
      <c r="AI122" s="204" t="str">
        <f t="shared" si="28"/>
        <v>-</v>
      </c>
      <c r="AJ122" s="206" t="str">
        <f t="shared" si="29"/>
        <v>-</v>
      </c>
      <c r="AK122" s="282" t="str">
        <f t="shared" si="30"/>
        <v>-</v>
      </c>
      <c r="AL122" s="283" t="str">
        <f t="shared" si="31"/>
        <v>-</v>
      </c>
      <c r="AM122" s="283" t="str">
        <f t="shared" si="32"/>
        <v>-</v>
      </c>
    </row>
    <row r="123" spans="2:39">
      <c r="B123" s="17">
        <f t="shared" si="33"/>
        <v>53</v>
      </c>
      <c r="D123" s="21" t="str">
        <f>IF(ISNUMBER(ESTIMATE!C75),ESTIMATE!C75,"-")</f>
        <v>-</v>
      </c>
      <c r="E123" s="38" t="str">
        <f>IF(ISNUMBER(ESTIMATE!D75),ESTIMATE!D75,"-")</f>
        <v>-</v>
      </c>
      <c r="F123" s="15" t="str">
        <f>IF(ISNUMBER(ESTIMATE!E75),ESTIMATE!E75,"-")</f>
        <v>-</v>
      </c>
      <c r="G123" s="287" t="str">
        <f>IF(ISNUMBER(ESTIMATE!F75),ESTIMATE!F75,"-")</f>
        <v>-</v>
      </c>
      <c r="H123" s="287" t="str">
        <f>IF(ISNUMBER(ESTIMATE!G75),ESTIMATE!G75,"-")</f>
        <v>-</v>
      </c>
      <c r="I123" s="288" t="str">
        <f>IF(ISNUMBER(ESTIMATE!H75),IF(ESTIMATE!H75=1,-1,1),"-")</f>
        <v>-</v>
      </c>
      <c r="J123" s="288" t="str">
        <f>IF(ISNUMBER(ESTIMATE!I75),IF(ESTIMATE!I75=1,-1,1),"-")</f>
        <v>-</v>
      </c>
      <c r="K123" s="288" t="str">
        <f>IF(ISNUMBER(ESTIMATE!J75),IF(ESTIMATE!J75=1,-1,1),"-")</f>
        <v>-</v>
      </c>
      <c r="L123" s="204" t="str">
        <f t="shared" si="0"/>
        <v>-</v>
      </c>
      <c r="M123" s="205" t="str">
        <f t="shared" si="1"/>
        <v>-</v>
      </c>
      <c r="N123" s="206" t="str">
        <f t="shared" si="2"/>
        <v>-</v>
      </c>
      <c r="O123" s="207" t="str">
        <f t="shared" si="8"/>
        <v>-</v>
      </c>
      <c r="P123" s="208" t="str">
        <f t="shared" si="9"/>
        <v>-</v>
      </c>
      <c r="Q123" s="208" t="str">
        <f t="shared" si="10"/>
        <v>-</v>
      </c>
      <c r="R123" s="212" t="str">
        <f t="shared" si="11"/>
        <v>-</v>
      </c>
      <c r="S123" s="207" t="str">
        <f t="shared" si="12"/>
        <v>-</v>
      </c>
      <c r="T123" s="208" t="str">
        <f t="shared" si="13"/>
        <v>-</v>
      </c>
      <c r="U123" s="208" t="str">
        <f t="shared" si="14"/>
        <v>-</v>
      </c>
      <c r="V123" s="212" t="str">
        <f t="shared" si="15"/>
        <v>-</v>
      </c>
      <c r="W123" s="207" t="str">
        <f t="shared" si="16"/>
        <v>-</v>
      </c>
      <c r="X123" s="208" t="str">
        <f t="shared" si="17"/>
        <v>-</v>
      </c>
      <c r="Y123" s="208" t="str">
        <f t="shared" si="18"/>
        <v>-</v>
      </c>
      <c r="Z123" s="212" t="str">
        <f t="shared" si="19"/>
        <v>-</v>
      </c>
      <c r="AA123" s="207" t="str">
        <f t="shared" si="20"/>
        <v>-</v>
      </c>
      <c r="AB123" s="208" t="str">
        <f t="shared" si="21"/>
        <v>-</v>
      </c>
      <c r="AC123" s="208" t="str">
        <f t="shared" si="22"/>
        <v>-</v>
      </c>
      <c r="AD123" s="212" t="str">
        <f t="shared" si="23"/>
        <v>-</v>
      </c>
      <c r="AE123" s="207" t="str">
        <f t="shared" si="24"/>
        <v>-</v>
      </c>
      <c r="AF123" s="208" t="str">
        <f t="shared" si="25"/>
        <v>-</v>
      </c>
      <c r="AG123" s="208" t="str">
        <f t="shared" si="26"/>
        <v>-</v>
      </c>
      <c r="AH123" s="212" t="str">
        <f t="shared" si="27"/>
        <v>-</v>
      </c>
      <c r="AI123" s="204" t="str">
        <f t="shared" si="28"/>
        <v>-</v>
      </c>
      <c r="AJ123" s="206" t="str">
        <f t="shared" si="29"/>
        <v>-</v>
      </c>
      <c r="AK123" s="282" t="str">
        <f t="shared" si="30"/>
        <v>-</v>
      </c>
      <c r="AL123" s="283" t="str">
        <f t="shared" si="31"/>
        <v>-</v>
      </c>
      <c r="AM123" s="283" t="str">
        <f t="shared" si="32"/>
        <v>-</v>
      </c>
    </row>
    <row r="124" spans="2:39">
      <c r="B124" s="17">
        <f t="shared" si="33"/>
        <v>54</v>
      </c>
      <c r="D124" s="21" t="str">
        <f>IF(ISNUMBER(ESTIMATE!C76),ESTIMATE!C76,"-")</f>
        <v>-</v>
      </c>
      <c r="E124" s="38" t="str">
        <f>IF(ISNUMBER(ESTIMATE!D76),ESTIMATE!D76,"-")</f>
        <v>-</v>
      </c>
      <c r="F124" s="15" t="str">
        <f>IF(ISNUMBER(ESTIMATE!E76),ESTIMATE!E76,"-")</f>
        <v>-</v>
      </c>
      <c r="G124" s="287" t="str">
        <f>IF(ISNUMBER(ESTIMATE!F76),ESTIMATE!F76,"-")</f>
        <v>-</v>
      </c>
      <c r="H124" s="287" t="str">
        <f>IF(ISNUMBER(ESTIMATE!G76),ESTIMATE!G76,"-")</f>
        <v>-</v>
      </c>
      <c r="I124" s="288" t="str">
        <f>IF(ISNUMBER(ESTIMATE!H76),IF(ESTIMATE!H76=1,-1,1),"-")</f>
        <v>-</v>
      </c>
      <c r="J124" s="288" t="str">
        <f>IF(ISNUMBER(ESTIMATE!I76),IF(ESTIMATE!I76=1,-1,1),"-")</f>
        <v>-</v>
      </c>
      <c r="K124" s="288" t="str">
        <f>IF(ISNUMBER(ESTIMATE!J76),IF(ESTIMATE!J76=1,-1,1),"-")</f>
        <v>-</v>
      </c>
      <c r="L124" s="204" t="str">
        <f t="shared" si="0"/>
        <v>-</v>
      </c>
      <c r="M124" s="205" t="str">
        <f t="shared" si="1"/>
        <v>-</v>
      </c>
      <c r="N124" s="206" t="str">
        <f t="shared" si="2"/>
        <v>-</v>
      </c>
      <c r="O124" s="207" t="str">
        <f t="shared" si="8"/>
        <v>-</v>
      </c>
      <c r="P124" s="208" t="str">
        <f t="shared" si="9"/>
        <v>-</v>
      </c>
      <c r="Q124" s="208" t="str">
        <f t="shared" si="10"/>
        <v>-</v>
      </c>
      <c r="R124" s="212" t="str">
        <f t="shared" si="11"/>
        <v>-</v>
      </c>
      <c r="S124" s="207" t="str">
        <f t="shared" si="12"/>
        <v>-</v>
      </c>
      <c r="T124" s="208" t="str">
        <f t="shared" si="13"/>
        <v>-</v>
      </c>
      <c r="U124" s="208" t="str">
        <f t="shared" si="14"/>
        <v>-</v>
      </c>
      <c r="V124" s="212" t="str">
        <f t="shared" si="15"/>
        <v>-</v>
      </c>
      <c r="W124" s="207" t="str">
        <f t="shared" si="16"/>
        <v>-</v>
      </c>
      <c r="X124" s="208" t="str">
        <f t="shared" si="17"/>
        <v>-</v>
      </c>
      <c r="Y124" s="208" t="str">
        <f t="shared" si="18"/>
        <v>-</v>
      </c>
      <c r="Z124" s="212" t="str">
        <f t="shared" si="19"/>
        <v>-</v>
      </c>
      <c r="AA124" s="207" t="str">
        <f t="shared" si="20"/>
        <v>-</v>
      </c>
      <c r="AB124" s="208" t="str">
        <f t="shared" si="21"/>
        <v>-</v>
      </c>
      <c r="AC124" s="208" t="str">
        <f t="shared" si="22"/>
        <v>-</v>
      </c>
      <c r="AD124" s="212" t="str">
        <f t="shared" si="23"/>
        <v>-</v>
      </c>
      <c r="AE124" s="207" t="str">
        <f t="shared" si="24"/>
        <v>-</v>
      </c>
      <c r="AF124" s="208" t="str">
        <f t="shared" si="25"/>
        <v>-</v>
      </c>
      <c r="AG124" s="208" t="str">
        <f t="shared" si="26"/>
        <v>-</v>
      </c>
      <c r="AH124" s="212" t="str">
        <f t="shared" si="27"/>
        <v>-</v>
      </c>
      <c r="AI124" s="204" t="str">
        <f t="shared" si="28"/>
        <v>-</v>
      </c>
      <c r="AJ124" s="206" t="str">
        <f t="shared" si="29"/>
        <v>-</v>
      </c>
      <c r="AK124" s="282" t="str">
        <f t="shared" si="30"/>
        <v>-</v>
      </c>
      <c r="AL124" s="283" t="str">
        <f t="shared" si="31"/>
        <v>-</v>
      </c>
      <c r="AM124" s="283" t="str">
        <f t="shared" si="32"/>
        <v>-</v>
      </c>
    </row>
    <row r="125" spans="2:39">
      <c r="B125" s="17">
        <f t="shared" si="33"/>
        <v>55</v>
      </c>
      <c r="D125" s="21" t="str">
        <f>IF(ISNUMBER(ESTIMATE!C77),ESTIMATE!C77,"-")</f>
        <v>-</v>
      </c>
      <c r="E125" s="38" t="str">
        <f>IF(ISNUMBER(ESTIMATE!D77),ESTIMATE!D77,"-")</f>
        <v>-</v>
      </c>
      <c r="F125" s="15" t="str">
        <f>IF(ISNUMBER(ESTIMATE!E77),ESTIMATE!E77,"-")</f>
        <v>-</v>
      </c>
      <c r="G125" s="287" t="str">
        <f>IF(ISNUMBER(ESTIMATE!F77),ESTIMATE!F77,"-")</f>
        <v>-</v>
      </c>
      <c r="H125" s="287" t="str">
        <f>IF(ISNUMBER(ESTIMATE!G77),ESTIMATE!G77,"-")</f>
        <v>-</v>
      </c>
      <c r="I125" s="288" t="str">
        <f>IF(ISNUMBER(ESTIMATE!H77),IF(ESTIMATE!H77=1,-1,1),"-")</f>
        <v>-</v>
      </c>
      <c r="J125" s="288" t="str">
        <f>IF(ISNUMBER(ESTIMATE!I77),IF(ESTIMATE!I77=1,-1,1),"-")</f>
        <v>-</v>
      </c>
      <c r="K125" s="288" t="str">
        <f>IF(ISNUMBER(ESTIMATE!J77),IF(ESTIMATE!J77=1,-1,1),"-")</f>
        <v>-</v>
      </c>
      <c r="L125" s="204" t="str">
        <f t="shared" si="0"/>
        <v>-</v>
      </c>
      <c r="M125" s="205" t="str">
        <f t="shared" si="1"/>
        <v>-</v>
      </c>
      <c r="N125" s="206" t="str">
        <f t="shared" si="2"/>
        <v>-</v>
      </c>
      <c r="O125" s="207" t="str">
        <f t="shared" si="8"/>
        <v>-</v>
      </c>
      <c r="P125" s="208" t="str">
        <f t="shared" si="9"/>
        <v>-</v>
      </c>
      <c r="Q125" s="208" t="str">
        <f t="shared" si="10"/>
        <v>-</v>
      </c>
      <c r="R125" s="212" t="str">
        <f t="shared" si="11"/>
        <v>-</v>
      </c>
      <c r="S125" s="207" t="str">
        <f t="shared" si="12"/>
        <v>-</v>
      </c>
      <c r="T125" s="208" t="str">
        <f t="shared" si="13"/>
        <v>-</v>
      </c>
      <c r="U125" s="208" t="str">
        <f t="shared" si="14"/>
        <v>-</v>
      </c>
      <c r="V125" s="212" t="str">
        <f t="shared" si="15"/>
        <v>-</v>
      </c>
      <c r="W125" s="207" t="str">
        <f t="shared" si="16"/>
        <v>-</v>
      </c>
      <c r="X125" s="208" t="str">
        <f t="shared" si="17"/>
        <v>-</v>
      </c>
      <c r="Y125" s="208" t="str">
        <f t="shared" si="18"/>
        <v>-</v>
      </c>
      <c r="Z125" s="212" t="str">
        <f t="shared" si="19"/>
        <v>-</v>
      </c>
      <c r="AA125" s="207" t="str">
        <f t="shared" si="20"/>
        <v>-</v>
      </c>
      <c r="AB125" s="208" t="str">
        <f t="shared" si="21"/>
        <v>-</v>
      </c>
      <c r="AC125" s="208" t="str">
        <f t="shared" si="22"/>
        <v>-</v>
      </c>
      <c r="AD125" s="212" t="str">
        <f t="shared" si="23"/>
        <v>-</v>
      </c>
      <c r="AE125" s="207" t="str">
        <f t="shared" si="24"/>
        <v>-</v>
      </c>
      <c r="AF125" s="208" t="str">
        <f t="shared" si="25"/>
        <v>-</v>
      </c>
      <c r="AG125" s="208" t="str">
        <f t="shared" si="26"/>
        <v>-</v>
      </c>
      <c r="AH125" s="212" t="str">
        <f t="shared" si="27"/>
        <v>-</v>
      </c>
      <c r="AI125" s="204" t="str">
        <f t="shared" si="28"/>
        <v>-</v>
      </c>
      <c r="AJ125" s="206" t="str">
        <f t="shared" si="29"/>
        <v>-</v>
      </c>
      <c r="AK125" s="282" t="str">
        <f t="shared" si="30"/>
        <v>-</v>
      </c>
      <c r="AL125" s="283" t="str">
        <f t="shared" si="31"/>
        <v>-</v>
      </c>
      <c r="AM125" s="283" t="str">
        <f t="shared" si="32"/>
        <v>-</v>
      </c>
    </row>
    <row r="126" spans="2:39">
      <c r="B126" s="17">
        <f t="shared" si="33"/>
        <v>56</v>
      </c>
      <c r="D126" s="21" t="str">
        <f>IF(ISNUMBER(ESTIMATE!C78),ESTIMATE!C78,"-")</f>
        <v>-</v>
      </c>
      <c r="E126" s="38" t="str">
        <f>IF(ISNUMBER(ESTIMATE!D78),ESTIMATE!D78,"-")</f>
        <v>-</v>
      </c>
      <c r="F126" s="15" t="str">
        <f>IF(ISNUMBER(ESTIMATE!E78),ESTIMATE!E78,"-")</f>
        <v>-</v>
      </c>
      <c r="G126" s="287" t="str">
        <f>IF(ISNUMBER(ESTIMATE!F78),ESTIMATE!F78,"-")</f>
        <v>-</v>
      </c>
      <c r="H126" s="287" t="str">
        <f>IF(ISNUMBER(ESTIMATE!G78),ESTIMATE!G78,"-")</f>
        <v>-</v>
      </c>
      <c r="I126" s="288" t="str">
        <f>IF(ISNUMBER(ESTIMATE!H78),IF(ESTIMATE!H78=1,-1,1),"-")</f>
        <v>-</v>
      </c>
      <c r="J126" s="288" t="str">
        <f>IF(ISNUMBER(ESTIMATE!I78),IF(ESTIMATE!I78=1,-1,1),"-")</f>
        <v>-</v>
      </c>
      <c r="K126" s="288" t="str">
        <f>IF(ISNUMBER(ESTIMATE!J78),IF(ESTIMATE!J78=1,-1,1),"-")</f>
        <v>-</v>
      </c>
      <c r="L126" s="204" t="str">
        <f t="shared" si="0"/>
        <v>-</v>
      </c>
      <c r="M126" s="205" t="str">
        <f t="shared" si="1"/>
        <v>-</v>
      </c>
      <c r="N126" s="206" t="str">
        <f t="shared" si="2"/>
        <v>-</v>
      </c>
      <c r="O126" s="207" t="str">
        <f t="shared" si="8"/>
        <v>-</v>
      </c>
      <c r="P126" s="208" t="str">
        <f t="shared" si="9"/>
        <v>-</v>
      </c>
      <c r="Q126" s="208" t="str">
        <f t="shared" si="10"/>
        <v>-</v>
      </c>
      <c r="R126" s="212" t="str">
        <f t="shared" si="11"/>
        <v>-</v>
      </c>
      <c r="S126" s="207" t="str">
        <f t="shared" si="12"/>
        <v>-</v>
      </c>
      <c r="T126" s="208" t="str">
        <f t="shared" si="13"/>
        <v>-</v>
      </c>
      <c r="U126" s="208" t="str">
        <f t="shared" si="14"/>
        <v>-</v>
      </c>
      <c r="V126" s="212" t="str">
        <f t="shared" si="15"/>
        <v>-</v>
      </c>
      <c r="W126" s="207" t="str">
        <f t="shared" si="16"/>
        <v>-</v>
      </c>
      <c r="X126" s="208" t="str">
        <f t="shared" si="17"/>
        <v>-</v>
      </c>
      <c r="Y126" s="208" t="str">
        <f t="shared" si="18"/>
        <v>-</v>
      </c>
      <c r="Z126" s="212" t="str">
        <f t="shared" si="19"/>
        <v>-</v>
      </c>
      <c r="AA126" s="207" t="str">
        <f t="shared" si="20"/>
        <v>-</v>
      </c>
      <c r="AB126" s="208" t="str">
        <f t="shared" si="21"/>
        <v>-</v>
      </c>
      <c r="AC126" s="208" t="str">
        <f t="shared" si="22"/>
        <v>-</v>
      </c>
      <c r="AD126" s="212" t="str">
        <f t="shared" si="23"/>
        <v>-</v>
      </c>
      <c r="AE126" s="207" t="str">
        <f t="shared" si="24"/>
        <v>-</v>
      </c>
      <c r="AF126" s="208" t="str">
        <f t="shared" si="25"/>
        <v>-</v>
      </c>
      <c r="AG126" s="208" t="str">
        <f t="shared" si="26"/>
        <v>-</v>
      </c>
      <c r="AH126" s="212" t="str">
        <f t="shared" si="27"/>
        <v>-</v>
      </c>
      <c r="AI126" s="204" t="str">
        <f t="shared" si="28"/>
        <v>-</v>
      </c>
      <c r="AJ126" s="206" t="str">
        <f t="shared" si="29"/>
        <v>-</v>
      </c>
      <c r="AK126" s="282" t="str">
        <f t="shared" si="30"/>
        <v>-</v>
      </c>
      <c r="AL126" s="283" t="str">
        <f t="shared" si="31"/>
        <v>-</v>
      </c>
      <c r="AM126" s="283" t="str">
        <f t="shared" si="32"/>
        <v>-</v>
      </c>
    </row>
    <row r="127" spans="2:39">
      <c r="B127" s="17">
        <f t="shared" si="33"/>
        <v>57</v>
      </c>
      <c r="D127" s="21" t="str">
        <f>IF(ISNUMBER(ESTIMATE!C79),ESTIMATE!C79,"-")</f>
        <v>-</v>
      </c>
      <c r="E127" s="38" t="str">
        <f>IF(ISNUMBER(ESTIMATE!D79),ESTIMATE!D79,"-")</f>
        <v>-</v>
      </c>
      <c r="F127" s="15" t="str">
        <f>IF(ISNUMBER(ESTIMATE!E79),ESTIMATE!E79,"-")</f>
        <v>-</v>
      </c>
      <c r="G127" s="287" t="str">
        <f>IF(ISNUMBER(ESTIMATE!F79),ESTIMATE!F79,"-")</f>
        <v>-</v>
      </c>
      <c r="H127" s="287" t="str">
        <f>IF(ISNUMBER(ESTIMATE!G79),ESTIMATE!G79,"-")</f>
        <v>-</v>
      </c>
      <c r="I127" s="288" t="str">
        <f>IF(ISNUMBER(ESTIMATE!H79),IF(ESTIMATE!H79=1,-1,1),"-")</f>
        <v>-</v>
      </c>
      <c r="J127" s="288" t="str">
        <f>IF(ISNUMBER(ESTIMATE!I79),IF(ESTIMATE!I79=1,-1,1),"-")</f>
        <v>-</v>
      </c>
      <c r="K127" s="288" t="str">
        <f>IF(ISNUMBER(ESTIMATE!J79),IF(ESTIMATE!J79=1,-1,1),"-")</f>
        <v>-</v>
      </c>
      <c r="L127" s="204" t="str">
        <f t="shared" si="0"/>
        <v>-</v>
      </c>
      <c r="M127" s="205" t="str">
        <f t="shared" si="1"/>
        <v>-</v>
      </c>
      <c r="N127" s="206" t="str">
        <f t="shared" si="2"/>
        <v>-</v>
      </c>
      <c r="O127" s="207" t="str">
        <f t="shared" si="8"/>
        <v>-</v>
      </c>
      <c r="P127" s="208" t="str">
        <f t="shared" si="9"/>
        <v>-</v>
      </c>
      <c r="Q127" s="208" t="str">
        <f t="shared" si="10"/>
        <v>-</v>
      </c>
      <c r="R127" s="212" t="str">
        <f t="shared" si="11"/>
        <v>-</v>
      </c>
      <c r="S127" s="207" t="str">
        <f t="shared" si="12"/>
        <v>-</v>
      </c>
      <c r="T127" s="208" t="str">
        <f t="shared" si="13"/>
        <v>-</v>
      </c>
      <c r="U127" s="208" t="str">
        <f t="shared" si="14"/>
        <v>-</v>
      </c>
      <c r="V127" s="212" t="str">
        <f t="shared" si="15"/>
        <v>-</v>
      </c>
      <c r="W127" s="207" t="str">
        <f t="shared" si="16"/>
        <v>-</v>
      </c>
      <c r="X127" s="208" t="str">
        <f t="shared" si="17"/>
        <v>-</v>
      </c>
      <c r="Y127" s="208" t="str">
        <f t="shared" si="18"/>
        <v>-</v>
      </c>
      <c r="Z127" s="212" t="str">
        <f t="shared" si="19"/>
        <v>-</v>
      </c>
      <c r="AA127" s="207" t="str">
        <f t="shared" si="20"/>
        <v>-</v>
      </c>
      <c r="AB127" s="208" t="str">
        <f t="shared" si="21"/>
        <v>-</v>
      </c>
      <c r="AC127" s="208" t="str">
        <f t="shared" si="22"/>
        <v>-</v>
      </c>
      <c r="AD127" s="212" t="str">
        <f t="shared" si="23"/>
        <v>-</v>
      </c>
      <c r="AE127" s="207" t="str">
        <f t="shared" si="24"/>
        <v>-</v>
      </c>
      <c r="AF127" s="208" t="str">
        <f t="shared" si="25"/>
        <v>-</v>
      </c>
      <c r="AG127" s="208" t="str">
        <f t="shared" si="26"/>
        <v>-</v>
      </c>
      <c r="AH127" s="212" t="str">
        <f t="shared" si="27"/>
        <v>-</v>
      </c>
      <c r="AI127" s="204" t="str">
        <f t="shared" si="28"/>
        <v>-</v>
      </c>
      <c r="AJ127" s="206" t="str">
        <f t="shared" si="29"/>
        <v>-</v>
      </c>
      <c r="AK127" s="282" t="str">
        <f t="shared" si="30"/>
        <v>-</v>
      </c>
      <c r="AL127" s="283" t="str">
        <f t="shared" si="31"/>
        <v>-</v>
      </c>
      <c r="AM127" s="283" t="str">
        <f t="shared" si="32"/>
        <v>-</v>
      </c>
    </row>
    <row r="128" spans="2:39">
      <c r="B128" s="17">
        <f t="shared" si="33"/>
        <v>58</v>
      </c>
      <c r="D128" s="21" t="str">
        <f>IF(ISNUMBER(ESTIMATE!C80),ESTIMATE!C80,"-")</f>
        <v>-</v>
      </c>
      <c r="E128" s="38" t="str">
        <f>IF(ISNUMBER(ESTIMATE!D80),ESTIMATE!D80,"-")</f>
        <v>-</v>
      </c>
      <c r="F128" s="15" t="str">
        <f>IF(ISNUMBER(ESTIMATE!E80),ESTIMATE!E80,"-")</f>
        <v>-</v>
      </c>
      <c r="G128" s="287" t="str">
        <f>IF(ISNUMBER(ESTIMATE!F80),ESTIMATE!F80,"-")</f>
        <v>-</v>
      </c>
      <c r="H128" s="287" t="str">
        <f>IF(ISNUMBER(ESTIMATE!G80),ESTIMATE!G80,"-")</f>
        <v>-</v>
      </c>
      <c r="I128" s="288" t="str">
        <f>IF(ISNUMBER(ESTIMATE!H80),IF(ESTIMATE!H80=1,-1,1),"-")</f>
        <v>-</v>
      </c>
      <c r="J128" s="288" t="str">
        <f>IF(ISNUMBER(ESTIMATE!I80),IF(ESTIMATE!I80=1,-1,1),"-")</f>
        <v>-</v>
      </c>
      <c r="K128" s="288" t="str">
        <f>IF(ISNUMBER(ESTIMATE!J80),IF(ESTIMATE!J80=1,-1,1),"-")</f>
        <v>-</v>
      </c>
      <c r="L128" s="204" t="str">
        <f t="shared" si="0"/>
        <v>-</v>
      </c>
      <c r="M128" s="205" t="str">
        <f t="shared" si="1"/>
        <v>-</v>
      </c>
      <c r="N128" s="206" t="str">
        <f t="shared" si="2"/>
        <v>-</v>
      </c>
      <c r="O128" s="207" t="str">
        <f t="shared" si="8"/>
        <v>-</v>
      </c>
      <c r="P128" s="208" t="str">
        <f t="shared" si="9"/>
        <v>-</v>
      </c>
      <c r="Q128" s="208" t="str">
        <f t="shared" si="10"/>
        <v>-</v>
      </c>
      <c r="R128" s="212" t="str">
        <f t="shared" si="11"/>
        <v>-</v>
      </c>
      <c r="S128" s="207" t="str">
        <f t="shared" si="12"/>
        <v>-</v>
      </c>
      <c r="T128" s="208" t="str">
        <f t="shared" si="13"/>
        <v>-</v>
      </c>
      <c r="U128" s="208" t="str">
        <f t="shared" si="14"/>
        <v>-</v>
      </c>
      <c r="V128" s="212" t="str">
        <f t="shared" si="15"/>
        <v>-</v>
      </c>
      <c r="W128" s="207" t="str">
        <f t="shared" si="16"/>
        <v>-</v>
      </c>
      <c r="X128" s="208" t="str">
        <f t="shared" si="17"/>
        <v>-</v>
      </c>
      <c r="Y128" s="208" t="str">
        <f t="shared" si="18"/>
        <v>-</v>
      </c>
      <c r="Z128" s="212" t="str">
        <f t="shared" si="19"/>
        <v>-</v>
      </c>
      <c r="AA128" s="207" t="str">
        <f t="shared" si="20"/>
        <v>-</v>
      </c>
      <c r="AB128" s="208" t="str">
        <f t="shared" si="21"/>
        <v>-</v>
      </c>
      <c r="AC128" s="208" t="str">
        <f t="shared" si="22"/>
        <v>-</v>
      </c>
      <c r="AD128" s="212" t="str">
        <f t="shared" si="23"/>
        <v>-</v>
      </c>
      <c r="AE128" s="207" t="str">
        <f t="shared" si="24"/>
        <v>-</v>
      </c>
      <c r="AF128" s="208" t="str">
        <f t="shared" si="25"/>
        <v>-</v>
      </c>
      <c r="AG128" s="208" t="str">
        <f t="shared" si="26"/>
        <v>-</v>
      </c>
      <c r="AH128" s="212" t="str">
        <f t="shared" si="27"/>
        <v>-</v>
      </c>
      <c r="AI128" s="204" t="str">
        <f t="shared" si="28"/>
        <v>-</v>
      </c>
      <c r="AJ128" s="206" t="str">
        <f t="shared" si="29"/>
        <v>-</v>
      </c>
      <c r="AK128" s="282" t="str">
        <f t="shared" si="30"/>
        <v>-</v>
      </c>
      <c r="AL128" s="283" t="str">
        <f t="shared" si="31"/>
        <v>-</v>
      </c>
      <c r="AM128" s="283" t="str">
        <f t="shared" si="32"/>
        <v>-</v>
      </c>
    </row>
    <row r="129" spans="2:39">
      <c r="B129" s="17">
        <f t="shared" si="33"/>
        <v>59</v>
      </c>
      <c r="D129" s="21" t="str">
        <f>IF(ISNUMBER(ESTIMATE!C81),ESTIMATE!C81,"-")</f>
        <v>-</v>
      </c>
      <c r="E129" s="38" t="str">
        <f>IF(ISNUMBER(ESTIMATE!D81),ESTIMATE!D81,"-")</f>
        <v>-</v>
      </c>
      <c r="F129" s="15" t="str">
        <f>IF(ISNUMBER(ESTIMATE!E81),ESTIMATE!E81,"-")</f>
        <v>-</v>
      </c>
      <c r="G129" s="287" t="str">
        <f>IF(ISNUMBER(ESTIMATE!F81),ESTIMATE!F81,"-")</f>
        <v>-</v>
      </c>
      <c r="H129" s="287" t="str">
        <f>IF(ISNUMBER(ESTIMATE!G81),ESTIMATE!G81,"-")</f>
        <v>-</v>
      </c>
      <c r="I129" s="288" t="str">
        <f>IF(ISNUMBER(ESTIMATE!H81),IF(ESTIMATE!H81=1,-1,1),"-")</f>
        <v>-</v>
      </c>
      <c r="J129" s="288" t="str">
        <f>IF(ISNUMBER(ESTIMATE!I81),IF(ESTIMATE!I81=1,-1,1),"-")</f>
        <v>-</v>
      </c>
      <c r="K129" s="288" t="str">
        <f>IF(ISNUMBER(ESTIMATE!J81),IF(ESTIMATE!J81=1,-1,1),"-")</f>
        <v>-</v>
      </c>
      <c r="L129" s="204" t="str">
        <f t="shared" si="0"/>
        <v>-</v>
      </c>
      <c r="M129" s="205" t="str">
        <f t="shared" si="1"/>
        <v>-</v>
      </c>
      <c r="N129" s="206" t="str">
        <f t="shared" si="2"/>
        <v>-</v>
      </c>
      <c r="O129" s="207" t="str">
        <f t="shared" si="8"/>
        <v>-</v>
      </c>
      <c r="P129" s="208" t="str">
        <f t="shared" si="9"/>
        <v>-</v>
      </c>
      <c r="Q129" s="208" t="str">
        <f t="shared" si="10"/>
        <v>-</v>
      </c>
      <c r="R129" s="212" t="str">
        <f t="shared" si="11"/>
        <v>-</v>
      </c>
      <c r="S129" s="207" t="str">
        <f t="shared" si="12"/>
        <v>-</v>
      </c>
      <c r="T129" s="208" t="str">
        <f t="shared" si="13"/>
        <v>-</v>
      </c>
      <c r="U129" s="208" t="str">
        <f t="shared" si="14"/>
        <v>-</v>
      </c>
      <c r="V129" s="212" t="str">
        <f t="shared" si="15"/>
        <v>-</v>
      </c>
      <c r="W129" s="207" t="str">
        <f t="shared" si="16"/>
        <v>-</v>
      </c>
      <c r="X129" s="208" t="str">
        <f t="shared" si="17"/>
        <v>-</v>
      </c>
      <c r="Y129" s="208" t="str">
        <f t="shared" si="18"/>
        <v>-</v>
      </c>
      <c r="Z129" s="212" t="str">
        <f t="shared" si="19"/>
        <v>-</v>
      </c>
      <c r="AA129" s="207" t="str">
        <f t="shared" si="20"/>
        <v>-</v>
      </c>
      <c r="AB129" s="208" t="str">
        <f t="shared" si="21"/>
        <v>-</v>
      </c>
      <c r="AC129" s="208" t="str">
        <f t="shared" si="22"/>
        <v>-</v>
      </c>
      <c r="AD129" s="212" t="str">
        <f t="shared" si="23"/>
        <v>-</v>
      </c>
      <c r="AE129" s="207" t="str">
        <f t="shared" si="24"/>
        <v>-</v>
      </c>
      <c r="AF129" s="208" t="str">
        <f t="shared" si="25"/>
        <v>-</v>
      </c>
      <c r="AG129" s="208" t="str">
        <f t="shared" si="26"/>
        <v>-</v>
      </c>
      <c r="AH129" s="212" t="str">
        <f t="shared" si="27"/>
        <v>-</v>
      </c>
      <c r="AI129" s="204" t="str">
        <f t="shared" si="28"/>
        <v>-</v>
      </c>
      <c r="AJ129" s="206" t="str">
        <f t="shared" si="29"/>
        <v>-</v>
      </c>
      <c r="AK129" s="282" t="str">
        <f t="shared" si="30"/>
        <v>-</v>
      </c>
      <c r="AL129" s="283" t="str">
        <f t="shared" si="31"/>
        <v>-</v>
      </c>
      <c r="AM129" s="283" t="str">
        <f t="shared" si="32"/>
        <v>-</v>
      </c>
    </row>
    <row r="130" spans="2:39">
      <c r="B130" s="17">
        <f t="shared" si="33"/>
        <v>60</v>
      </c>
      <c r="D130" s="21" t="str">
        <f>IF(ISNUMBER(ESTIMATE!C82),ESTIMATE!C82,"-")</f>
        <v>-</v>
      </c>
      <c r="E130" s="38" t="str">
        <f>IF(ISNUMBER(ESTIMATE!D82),ESTIMATE!D82,"-")</f>
        <v>-</v>
      </c>
      <c r="F130" s="15" t="str">
        <f>IF(ISNUMBER(ESTIMATE!E82),ESTIMATE!E82,"-")</f>
        <v>-</v>
      </c>
      <c r="G130" s="287" t="str">
        <f>IF(ISNUMBER(ESTIMATE!F82),ESTIMATE!F82,"-")</f>
        <v>-</v>
      </c>
      <c r="H130" s="287" t="str">
        <f>IF(ISNUMBER(ESTIMATE!G82),ESTIMATE!G82,"-")</f>
        <v>-</v>
      </c>
      <c r="I130" s="288" t="str">
        <f>IF(ISNUMBER(ESTIMATE!H82),IF(ESTIMATE!H82=1,-1,1),"-")</f>
        <v>-</v>
      </c>
      <c r="J130" s="288" t="str">
        <f>IF(ISNUMBER(ESTIMATE!I82),IF(ESTIMATE!I82=1,-1,1),"-")</f>
        <v>-</v>
      </c>
      <c r="K130" s="288" t="str">
        <f>IF(ISNUMBER(ESTIMATE!J82),IF(ESTIMATE!J82=1,-1,1),"-")</f>
        <v>-</v>
      </c>
      <c r="L130" s="204" t="str">
        <f t="shared" si="0"/>
        <v>-</v>
      </c>
      <c r="M130" s="205" t="str">
        <f t="shared" si="1"/>
        <v>-</v>
      </c>
      <c r="N130" s="206" t="str">
        <f t="shared" si="2"/>
        <v>-</v>
      </c>
      <c r="O130" s="207" t="str">
        <f t="shared" si="8"/>
        <v>-</v>
      </c>
      <c r="P130" s="208" t="str">
        <f t="shared" si="9"/>
        <v>-</v>
      </c>
      <c r="Q130" s="208" t="str">
        <f t="shared" si="10"/>
        <v>-</v>
      </c>
      <c r="R130" s="212" t="str">
        <f t="shared" si="11"/>
        <v>-</v>
      </c>
      <c r="S130" s="207" t="str">
        <f t="shared" si="12"/>
        <v>-</v>
      </c>
      <c r="T130" s="208" t="str">
        <f t="shared" si="13"/>
        <v>-</v>
      </c>
      <c r="U130" s="208" t="str">
        <f t="shared" si="14"/>
        <v>-</v>
      </c>
      <c r="V130" s="212" t="str">
        <f t="shared" si="15"/>
        <v>-</v>
      </c>
      <c r="W130" s="207" t="str">
        <f t="shared" si="16"/>
        <v>-</v>
      </c>
      <c r="X130" s="208" t="str">
        <f t="shared" si="17"/>
        <v>-</v>
      </c>
      <c r="Y130" s="208" t="str">
        <f t="shared" si="18"/>
        <v>-</v>
      </c>
      <c r="Z130" s="212" t="str">
        <f t="shared" si="19"/>
        <v>-</v>
      </c>
      <c r="AA130" s="207" t="str">
        <f t="shared" si="20"/>
        <v>-</v>
      </c>
      <c r="AB130" s="208" t="str">
        <f t="shared" si="21"/>
        <v>-</v>
      </c>
      <c r="AC130" s="208" t="str">
        <f t="shared" si="22"/>
        <v>-</v>
      </c>
      <c r="AD130" s="212" t="str">
        <f t="shared" si="23"/>
        <v>-</v>
      </c>
      <c r="AE130" s="207" t="str">
        <f t="shared" si="24"/>
        <v>-</v>
      </c>
      <c r="AF130" s="208" t="str">
        <f t="shared" si="25"/>
        <v>-</v>
      </c>
      <c r="AG130" s="208" t="str">
        <f t="shared" si="26"/>
        <v>-</v>
      </c>
      <c r="AH130" s="212" t="str">
        <f t="shared" si="27"/>
        <v>-</v>
      </c>
      <c r="AI130" s="204" t="str">
        <f t="shared" si="28"/>
        <v>-</v>
      </c>
      <c r="AJ130" s="206" t="str">
        <f t="shared" si="29"/>
        <v>-</v>
      </c>
      <c r="AK130" s="282" t="str">
        <f t="shared" si="30"/>
        <v>-</v>
      </c>
      <c r="AL130" s="283" t="str">
        <f t="shared" si="31"/>
        <v>-</v>
      </c>
      <c r="AM130" s="283" t="str">
        <f t="shared" si="32"/>
        <v>-</v>
      </c>
    </row>
    <row r="131" spans="2:39">
      <c r="B131" s="17">
        <f t="shared" si="33"/>
        <v>61</v>
      </c>
      <c r="D131" s="21" t="str">
        <f>IF(ISNUMBER(ESTIMATE!C83),ESTIMATE!C83,"-")</f>
        <v>-</v>
      </c>
      <c r="E131" s="38" t="str">
        <f>IF(ISNUMBER(ESTIMATE!D83),ESTIMATE!D83,"-")</f>
        <v>-</v>
      </c>
      <c r="F131" s="15" t="str">
        <f>IF(ISNUMBER(ESTIMATE!E83),ESTIMATE!E83,"-")</f>
        <v>-</v>
      </c>
      <c r="G131" s="287" t="str">
        <f>IF(ISNUMBER(ESTIMATE!F83),ESTIMATE!F83,"-")</f>
        <v>-</v>
      </c>
      <c r="H131" s="287" t="str">
        <f>IF(ISNUMBER(ESTIMATE!G83),ESTIMATE!G83,"-")</f>
        <v>-</v>
      </c>
      <c r="I131" s="288" t="str">
        <f>IF(ISNUMBER(ESTIMATE!H83),IF(ESTIMATE!H83=1,-1,1),"-")</f>
        <v>-</v>
      </c>
      <c r="J131" s="288" t="str">
        <f>IF(ISNUMBER(ESTIMATE!I83),IF(ESTIMATE!I83=1,-1,1),"-")</f>
        <v>-</v>
      </c>
      <c r="K131" s="288" t="str">
        <f>IF(ISNUMBER(ESTIMATE!J83),IF(ESTIMATE!J83=1,-1,1),"-")</f>
        <v>-</v>
      </c>
      <c r="L131" s="204" t="str">
        <f t="shared" si="0"/>
        <v>-</v>
      </c>
      <c r="M131" s="205" t="str">
        <f t="shared" si="1"/>
        <v>-</v>
      </c>
      <c r="N131" s="206" t="str">
        <f t="shared" si="2"/>
        <v>-</v>
      </c>
      <c r="O131" s="207" t="str">
        <f t="shared" si="8"/>
        <v>-</v>
      </c>
      <c r="P131" s="208" t="str">
        <f t="shared" si="9"/>
        <v>-</v>
      </c>
      <c r="Q131" s="208" t="str">
        <f t="shared" si="10"/>
        <v>-</v>
      </c>
      <c r="R131" s="212" t="str">
        <f t="shared" si="11"/>
        <v>-</v>
      </c>
      <c r="S131" s="207" t="str">
        <f t="shared" si="12"/>
        <v>-</v>
      </c>
      <c r="T131" s="208" t="str">
        <f t="shared" si="13"/>
        <v>-</v>
      </c>
      <c r="U131" s="208" t="str">
        <f t="shared" si="14"/>
        <v>-</v>
      </c>
      <c r="V131" s="212" t="str">
        <f t="shared" si="15"/>
        <v>-</v>
      </c>
      <c r="W131" s="207" t="str">
        <f t="shared" si="16"/>
        <v>-</v>
      </c>
      <c r="X131" s="208" t="str">
        <f t="shared" si="17"/>
        <v>-</v>
      </c>
      <c r="Y131" s="208" t="str">
        <f t="shared" si="18"/>
        <v>-</v>
      </c>
      <c r="Z131" s="212" t="str">
        <f t="shared" si="19"/>
        <v>-</v>
      </c>
      <c r="AA131" s="207" t="str">
        <f t="shared" si="20"/>
        <v>-</v>
      </c>
      <c r="AB131" s="208" t="str">
        <f t="shared" si="21"/>
        <v>-</v>
      </c>
      <c r="AC131" s="208" t="str">
        <f t="shared" si="22"/>
        <v>-</v>
      </c>
      <c r="AD131" s="212" t="str">
        <f t="shared" si="23"/>
        <v>-</v>
      </c>
      <c r="AE131" s="207" t="str">
        <f t="shared" si="24"/>
        <v>-</v>
      </c>
      <c r="AF131" s="208" t="str">
        <f t="shared" si="25"/>
        <v>-</v>
      </c>
      <c r="AG131" s="208" t="str">
        <f t="shared" si="26"/>
        <v>-</v>
      </c>
      <c r="AH131" s="212" t="str">
        <f t="shared" si="27"/>
        <v>-</v>
      </c>
      <c r="AI131" s="204" t="str">
        <f t="shared" si="28"/>
        <v>-</v>
      </c>
      <c r="AJ131" s="206" t="str">
        <f t="shared" si="29"/>
        <v>-</v>
      </c>
      <c r="AK131" s="282" t="str">
        <f t="shared" si="30"/>
        <v>-</v>
      </c>
      <c r="AL131" s="283" t="str">
        <f t="shared" si="31"/>
        <v>-</v>
      </c>
      <c r="AM131" s="283" t="str">
        <f t="shared" si="32"/>
        <v>-</v>
      </c>
    </row>
    <row r="132" spans="2:39">
      <c r="B132" s="17">
        <f t="shared" si="33"/>
        <v>62</v>
      </c>
      <c r="D132" s="21" t="str">
        <f>IF(ISNUMBER(ESTIMATE!C84),ESTIMATE!C84,"-")</f>
        <v>-</v>
      </c>
      <c r="E132" s="38" t="str">
        <f>IF(ISNUMBER(ESTIMATE!D84),ESTIMATE!D84,"-")</f>
        <v>-</v>
      </c>
      <c r="F132" s="15" t="str">
        <f>IF(ISNUMBER(ESTIMATE!E84),ESTIMATE!E84,"-")</f>
        <v>-</v>
      </c>
      <c r="G132" s="287" t="str">
        <f>IF(ISNUMBER(ESTIMATE!F84),ESTIMATE!F84,"-")</f>
        <v>-</v>
      </c>
      <c r="H132" s="287" t="str">
        <f>IF(ISNUMBER(ESTIMATE!G84),ESTIMATE!G84,"-")</f>
        <v>-</v>
      </c>
      <c r="I132" s="288" t="str">
        <f>IF(ISNUMBER(ESTIMATE!H84),IF(ESTIMATE!H84=1,-1,1),"-")</f>
        <v>-</v>
      </c>
      <c r="J132" s="288" t="str">
        <f>IF(ISNUMBER(ESTIMATE!I84),IF(ESTIMATE!I84=1,-1,1),"-")</f>
        <v>-</v>
      </c>
      <c r="K132" s="288" t="str">
        <f>IF(ISNUMBER(ESTIMATE!J84),IF(ESTIMATE!J84=1,-1,1),"-")</f>
        <v>-</v>
      </c>
      <c r="L132" s="204" t="str">
        <f t="shared" si="0"/>
        <v>-</v>
      </c>
      <c r="M132" s="205" t="str">
        <f t="shared" si="1"/>
        <v>-</v>
      </c>
      <c r="N132" s="206" t="str">
        <f t="shared" si="2"/>
        <v>-</v>
      </c>
      <c r="O132" s="207" t="str">
        <f t="shared" si="8"/>
        <v>-</v>
      </c>
      <c r="P132" s="208" t="str">
        <f t="shared" si="9"/>
        <v>-</v>
      </c>
      <c r="Q132" s="208" t="str">
        <f t="shared" si="10"/>
        <v>-</v>
      </c>
      <c r="R132" s="212" t="str">
        <f t="shared" si="11"/>
        <v>-</v>
      </c>
      <c r="S132" s="207" t="str">
        <f t="shared" si="12"/>
        <v>-</v>
      </c>
      <c r="T132" s="208" t="str">
        <f t="shared" si="13"/>
        <v>-</v>
      </c>
      <c r="U132" s="208" t="str">
        <f t="shared" si="14"/>
        <v>-</v>
      </c>
      <c r="V132" s="212" t="str">
        <f t="shared" si="15"/>
        <v>-</v>
      </c>
      <c r="W132" s="207" t="str">
        <f t="shared" si="16"/>
        <v>-</v>
      </c>
      <c r="X132" s="208" t="str">
        <f t="shared" si="17"/>
        <v>-</v>
      </c>
      <c r="Y132" s="208" t="str">
        <f t="shared" si="18"/>
        <v>-</v>
      </c>
      <c r="Z132" s="212" t="str">
        <f t="shared" si="19"/>
        <v>-</v>
      </c>
      <c r="AA132" s="207" t="str">
        <f t="shared" si="20"/>
        <v>-</v>
      </c>
      <c r="AB132" s="208" t="str">
        <f t="shared" si="21"/>
        <v>-</v>
      </c>
      <c r="AC132" s="208" t="str">
        <f t="shared" si="22"/>
        <v>-</v>
      </c>
      <c r="AD132" s="212" t="str">
        <f t="shared" si="23"/>
        <v>-</v>
      </c>
      <c r="AE132" s="207" t="str">
        <f t="shared" si="24"/>
        <v>-</v>
      </c>
      <c r="AF132" s="208" t="str">
        <f t="shared" si="25"/>
        <v>-</v>
      </c>
      <c r="AG132" s="208" t="str">
        <f t="shared" si="26"/>
        <v>-</v>
      </c>
      <c r="AH132" s="212" t="str">
        <f t="shared" si="27"/>
        <v>-</v>
      </c>
      <c r="AI132" s="204" t="str">
        <f t="shared" si="28"/>
        <v>-</v>
      </c>
      <c r="AJ132" s="206" t="str">
        <f t="shared" si="29"/>
        <v>-</v>
      </c>
      <c r="AK132" s="282" t="str">
        <f t="shared" si="30"/>
        <v>-</v>
      </c>
      <c r="AL132" s="283" t="str">
        <f t="shared" si="31"/>
        <v>-</v>
      </c>
      <c r="AM132" s="283" t="str">
        <f t="shared" si="32"/>
        <v>-</v>
      </c>
    </row>
    <row r="133" spans="2:39">
      <c r="B133" s="17">
        <f t="shared" si="33"/>
        <v>63</v>
      </c>
      <c r="D133" s="21" t="str">
        <f>IF(ISNUMBER(ESTIMATE!C85),ESTIMATE!C85,"-")</f>
        <v>-</v>
      </c>
      <c r="E133" s="38" t="str">
        <f>IF(ISNUMBER(ESTIMATE!D85),ESTIMATE!D85,"-")</f>
        <v>-</v>
      </c>
      <c r="F133" s="15" t="str">
        <f>IF(ISNUMBER(ESTIMATE!E85),ESTIMATE!E85,"-")</f>
        <v>-</v>
      </c>
      <c r="G133" s="287" t="str">
        <f>IF(ISNUMBER(ESTIMATE!F85),ESTIMATE!F85,"-")</f>
        <v>-</v>
      </c>
      <c r="H133" s="287" t="str">
        <f>IF(ISNUMBER(ESTIMATE!G85),ESTIMATE!G85,"-")</f>
        <v>-</v>
      </c>
      <c r="I133" s="288" t="str">
        <f>IF(ISNUMBER(ESTIMATE!H85),IF(ESTIMATE!H85=1,-1,1),"-")</f>
        <v>-</v>
      </c>
      <c r="J133" s="288" t="str">
        <f>IF(ISNUMBER(ESTIMATE!I85),IF(ESTIMATE!I85=1,-1,1),"-")</f>
        <v>-</v>
      </c>
      <c r="K133" s="288" t="str">
        <f>IF(ISNUMBER(ESTIMATE!J85),IF(ESTIMATE!J85=1,-1,1),"-")</f>
        <v>-</v>
      </c>
      <c r="L133" s="204" t="str">
        <f t="shared" ref="L133:L196" si="34">IF(ISNUMBER(D133),LOG(D133),"-")</f>
        <v>-</v>
      </c>
      <c r="M133" s="205" t="str">
        <f t="shared" ref="M133:M196" si="35">IF(ISNUMBER(E133),1/(273.15+E133),"-")</f>
        <v>-</v>
      </c>
      <c r="N133" s="206" t="str">
        <f t="shared" ref="N133:N196" si="36">IF(AND(ISNUMBER(F133),F133&gt;0),LOG(F133),"-")</f>
        <v>-</v>
      </c>
      <c r="O133" s="207" t="str">
        <f t="shared" si="8"/>
        <v>-</v>
      </c>
      <c r="P133" s="208" t="str">
        <f t="shared" si="9"/>
        <v>-</v>
      </c>
      <c r="Q133" s="208" t="str">
        <f t="shared" si="10"/>
        <v>-</v>
      </c>
      <c r="R133" s="212" t="str">
        <f t="shared" si="11"/>
        <v>-</v>
      </c>
      <c r="S133" s="207" t="str">
        <f t="shared" si="12"/>
        <v>-</v>
      </c>
      <c r="T133" s="208" t="str">
        <f t="shared" si="13"/>
        <v>-</v>
      </c>
      <c r="U133" s="208" t="str">
        <f t="shared" si="14"/>
        <v>-</v>
      </c>
      <c r="V133" s="212" t="str">
        <f t="shared" si="15"/>
        <v>-</v>
      </c>
      <c r="W133" s="207" t="str">
        <f t="shared" si="16"/>
        <v>-</v>
      </c>
      <c r="X133" s="208" t="str">
        <f t="shared" si="17"/>
        <v>-</v>
      </c>
      <c r="Y133" s="208" t="str">
        <f t="shared" si="18"/>
        <v>-</v>
      </c>
      <c r="Z133" s="212" t="str">
        <f t="shared" si="19"/>
        <v>-</v>
      </c>
      <c r="AA133" s="207" t="str">
        <f t="shared" si="20"/>
        <v>-</v>
      </c>
      <c r="AB133" s="208" t="str">
        <f t="shared" si="21"/>
        <v>-</v>
      </c>
      <c r="AC133" s="208" t="str">
        <f t="shared" si="22"/>
        <v>-</v>
      </c>
      <c r="AD133" s="212" t="str">
        <f t="shared" si="23"/>
        <v>-</v>
      </c>
      <c r="AE133" s="207" t="str">
        <f t="shared" si="24"/>
        <v>-</v>
      </c>
      <c r="AF133" s="208" t="str">
        <f t="shared" si="25"/>
        <v>-</v>
      </c>
      <c r="AG133" s="208" t="str">
        <f t="shared" si="26"/>
        <v>-</v>
      </c>
      <c r="AH133" s="212" t="str">
        <f t="shared" si="27"/>
        <v>-</v>
      </c>
      <c r="AI133" s="204" t="str">
        <f t="shared" si="28"/>
        <v>-</v>
      </c>
      <c r="AJ133" s="206" t="str">
        <f t="shared" si="29"/>
        <v>-</v>
      </c>
      <c r="AK133" s="282" t="str">
        <f t="shared" si="30"/>
        <v>-</v>
      </c>
      <c r="AL133" s="283" t="str">
        <f t="shared" si="31"/>
        <v>-</v>
      </c>
      <c r="AM133" s="283" t="str">
        <f t="shared" si="32"/>
        <v>-</v>
      </c>
    </row>
    <row r="134" spans="2:39">
      <c r="B134" s="17">
        <f t="shared" si="33"/>
        <v>64</v>
      </c>
      <c r="D134" s="21" t="str">
        <f>IF(ISNUMBER(ESTIMATE!C86),ESTIMATE!C86,"-")</f>
        <v>-</v>
      </c>
      <c r="E134" s="38" t="str">
        <f>IF(ISNUMBER(ESTIMATE!D86),ESTIMATE!D86,"-")</f>
        <v>-</v>
      </c>
      <c r="F134" s="15" t="str">
        <f>IF(ISNUMBER(ESTIMATE!E86),ESTIMATE!E86,"-")</f>
        <v>-</v>
      </c>
      <c r="G134" s="287" t="str">
        <f>IF(ISNUMBER(ESTIMATE!F86),ESTIMATE!F86,"-")</f>
        <v>-</v>
      </c>
      <c r="H134" s="287" t="str">
        <f>IF(ISNUMBER(ESTIMATE!G86),ESTIMATE!G86,"-")</f>
        <v>-</v>
      </c>
      <c r="I134" s="288" t="str">
        <f>IF(ISNUMBER(ESTIMATE!H86),IF(ESTIMATE!H86=1,-1,1),"-")</f>
        <v>-</v>
      </c>
      <c r="J134" s="288" t="str">
        <f>IF(ISNUMBER(ESTIMATE!I86),IF(ESTIMATE!I86=1,-1,1),"-")</f>
        <v>-</v>
      </c>
      <c r="K134" s="288" t="str">
        <f>IF(ISNUMBER(ESTIMATE!J86),IF(ESTIMATE!J86=1,-1,1),"-")</f>
        <v>-</v>
      </c>
      <c r="L134" s="204" t="str">
        <f t="shared" si="34"/>
        <v>-</v>
      </c>
      <c r="M134" s="205" t="str">
        <f t="shared" si="35"/>
        <v>-</v>
      </c>
      <c r="N134" s="206" t="str">
        <f t="shared" si="36"/>
        <v>-</v>
      </c>
      <c r="O134" s="207" t="str">
        <f t="shared" si="8"/>
        <v>-</v>
      </c>
      <c r="P134" s="208" t="str">
        <f t="shared" si="9"/>
        <v>-</v>
      </c>
      <c r="Q134" s="208" t="str">
        <f t="shared" si="10"/>
        <v>-</v>
      </c>
      <c r="R134" s="212" t="str">
        <f t="shared" si="11"/>
        <v>-</v>
      </c>
      <c r="S134" s="207" t="str">
        <f t="shared" si="12"/>
        <v>-</v>
      </c>
      <c r="T134" s="208" t="str">
        <f t="shared" si="13"/>
        <v>-</v>
      </c>
      <c r="U134" s="208" t="str">
        <f t="shared" si="14"/>
        <v>-</v>
      </c>
      <c r="V134" s="212" t="str">
        <f t="shared" si="15"/>
        <v>-</v>
      </c>
      <c r="W134" s="207" t="str">
        <f t="shared" si="16"/>
        <v>-</v>
      </c>
      <c r="X134" s="208" t="str">
        <f t="shared" si="17"/>
        <v>-</v>
      </c>
      <c r="Y134" s="208" t="str">
        <f t="shared" si="18"/>
        <v>-</v>
      </c>
      <c r="Z134" s="212" t="str">
        <f t="shared" si="19"/>
        <v>-</v>
      </c>
      <c r="AA134" s="207" t="str">
        <f t="shared" si="20"/>
        <v>-</v>
      </c>
      <c r="AB134" s="208" t="str">
        <f t="shared" si="21"/>
        <v>-</v>
      </c>
      <c r="AC134" s="208" t="str">
        <f t="shared" si="22"/>
        <v>-</v>
      </c>
      <c r="AD134" s="212" t="str">
        <f t="shared" si="23"/>
        <v>-</v>
      </c>
      <c r="AE134" s="207" t="str">
        <f t="shared" si="24"/>
        <v>-</v>
      </c>
      <c r="AF134" s="208" t="str">
        <f t="shared" si="25"/>
        <v>-</v>
      </c>
      <c r="AG134" s="208" t="str">
        <f t="shared" si="26"/>
        <v>-</v>
      </c>
      <c r="AH134" s="212" t="str">
        <f t="shared" si="27"/>
        <v>-</v>
      </c>
      <c r="AI134" s="204" t="str">
        <f t="shared" si="28"/>
        <v>-</v>
      </c>
      <c r="AJ134" s="206" t="str">
        <f t="shared" si="29"/>
        <v>-</v>
      </c>
      <c r="AK134" s="282" t="str">
        <f t="shared" si="30"/>
        <v>-</v>
      </c>
      <c r="AL134" s="283" t="str">
        <f t="shared" si="31"/>
        <v>-</v>
      </c>
      <c r="AM134" s="283" t="str">
        <f t="shared" si="32"/>
        <v>-</v>
      </c>
    </row>
    <row r="135" spans="2:39">
      <c r="B135" s="17">
        <f t="shared" si="33"/>
        <v>65</v>
      </c>
      <c r="D135" s="21" t="str">
        <f>IF(ISNUMBER(ESTIMATE!C87),ESTIMATE!C87,"-")</f>
        <v>-</v>
      </c>
      <c r="E135" s="38" t="str">
        <f>IF(ISNUMBER(ESTIMATE!D87),ESTIMATE!D87,"-")</f>
        <v>-</v>
      </c>
      <c r="F135" s="15" t="str">
        <f>IF(ISNUMBER(ESTIMATE!E87),ESTIMATE!E87,"-")</f>
        <v>-</v>
      </c>
      <c r="G135" s="287" t="str">
        <f>IF(ISNUMBER(ESTIMATE!F87),ESTIMATE!F87,"-")</f>
        <v>-</v>
      </c>
      <c r="H135" s="287" t="str">
        <f>IF(ISNUMBER(ESTIMATE!G87),ESTIMATE!G87,"-")</f>
        <v>-</v>
      </c>
      <c r="I135" s="288" t="str">
        <f>IF(ISNUMBER(ESTIMATE!H87),IF(ESTIMATE!H87=1,-1,1),"-")</f>
        <v>-</v>
      </c>
      <c r="J135" s="288" t="str">
        <f>IF(ISNUMBER(ESTIMATE!I87),IF(ESTIMATE!I87=1,-1,1),"-")</f>
        <v>-</v>
      </c>
      <c r="K135" s="288" t="str">
        <f>IF(ISNUMBER(ESTIMATE!J87),IF(ESTIMATE!J87=1,-1,1),"-")</f>
        <v>-</v>
      </c>
      <c r="L135" s="204" t="str">
        <f t="shared" si="34"/>
        <v>-</v>
      </c>
      <c r="M135" s="205" t="str">
        <f t="shared" si="35"/>
        <v>-</v>
      </c>
      <c r="N135" s="206" t="str">
        <f t="shared" si="36"/>
        <v>-</v>
      </c>
      <c r="O135" s="207" t="str">
        <f t="shared" si="8"/>
        <v>-</v>
      </c>
      <c r="P135" s="208" t="str">
        <f t="shared" si="9"/>
        <v>-</v>
      </c>
      <c r="Q135" s="208" t="str">
        <f t="shared" si="10"/>
        <v>-</v>
      </c>
      <c r="R135" s="212" t="str">
        <f t="shared" si="11"/>
        <v>-</v>
      </c>
      <c r="S135" s="207" t="str">
        <f t="shared" si="12"/>
        <v>-</v>
      </c>
      <c r="T135" s="208" t="str">
        <f t="shared" si="13"/>
        <v>-</v>
      </c>
      <c r="U135" s="208" t="str">
        <f t="shared" si="14"/>
        <v>-</v>
      </c>
      <c r="V135" s="212" t="str">
        <f t="shared" si="15"/>
        <v>-</v>
      </c>
      <c r="W135" s="207" t="str">
        <f t="shared" si="16"/>
        <v>-</v>
      </c>
      <c r="X135" s="208" t="str">
        <f t="shared" si="17"/>
        <v>-</v>
      </c>
      <c r="Y135" s="208" t="str">
        <f t="shared" si="18"/>
        <v>-</v>
      </c>
      <c r="Z135" s="212" t="str">
        <f t="shared" si="19"/>
        <v>-</v>
      </c>
      <c r="AA135" s="207" t="str">
        <f t="shared" si="20"/>
        <v>-</v>
      </c>
      <c r="AB135" s="208" t="str">
        <f t="shared" si="21"/>
        <v>-</v>
      </c>
      <c r="AC135" s="208" t="str">
        <f t="shared" si="22"/>
        <v>-</v>
      </c>
      <c r="AD135" s="212" t="str">
        <f t="shared" si="23"/>
        <v>-</v>
      </c>
      <c r="AE135" s="207" t="str">
        <f t="shared" si="24"/>
        <v>-</v>
      </c>
      <c r="AF135" s="208" t="str">
        <f t="shared" si="25"/>
        <v>-</v>
      </c>
      <c r="AG135" s="208" t="str">
        <f t="shared" si="26"/>
        <v>-</v>
      </c>
      <c r="AH135" s="212" t="str">
        <f t="shared" si="27"/>
        <v>-</v>
      </c>
      <c r="AI135" s="204" t="str">
        <f t="shared" si="28"/>
        <v>-</v>
      </c>
      <c r="AJ135" s="206" t="str">
        <f t="shared" si="29"/>
        <v>-</v>
      </c>
      <c r="AK135" s="282" t="str">
        <f t="shared" si="30"/>
        <v>-</v>
      </c>
      <c r="AL135" s="283" t="str">
        <f t="shared" si="31"/>
        <v>-</v>
      </c>
      <c r="AM135" s="283" t="str">
        <f t="shared" si="32"/>
        <v>-</v>
      </c>
    </row>
    <row r="136" spans="2:39">
      <c r="B136" s="17">
        <f t="shared" si="33"/>
        <v>66</v>
      </c>
      <c r="D136" s="21" t="str">
        <f>IF(ISNUMBER(ESTIMATE!C88),ESTIMATE!C88,"-")</f>
        <v>-</v>
      </c>
      <c r="E136" s="38" t="str">
        <f>IF(ISNUMBER(ESTIMATE!D88),ESTIMATE!D88,"-")</f>
        <v>-</v>
      </c>
      <c r="F136" s="15" t="str">
        <f>IF(ISNUMBER(ESTIMATE!E88),ESTIMATE!E88,"-")</f>
        <v>-</v>
      </c>
      <c r="G136" s="287" t="str">
        <f>IF(ISNUMBER(ESTIMATE!F88),ESTIMATE!F88,"-")</f>
        <v>-</v>
      </c>
      <c r="H136" s="287" t="str">
        <f>IF(ISNUMBER(ESTIMATE!G88),ESTIMATE!G88,"-")</f>
        <v>-</v>
      </c>
      <c r="I136" s="288" t="str">
        <f>IF(ISNUMBER(ESTIMATE!H88),IF(ESTIMATE!H88=1,-1,1),"-")</f>
        <v>-</v>
      </c>
      <c r="J136" s="288" t="str">
        <f>IF(ISNUMBER(ESTIMATE!I88),IF(ESTIMATE!I88=1,-1,1),"-")</f>
        <v>-</v>
      </c>
      <c r="K136" s="288" t="str">
        <f>IF(ISNUMBER(ESTIMATE!J88),IF(ESTIMATE!J88=1,-1,1),"-")</f>
        <v>-</v>
      </c>
      <c r="L136" s="204" t="str">
        <f t="shared" si="34"/>
        <v>-</v>
      </c>
      <c r="M136" s="205" t="str">
        <f t="shared" si="35"/>
        <v>-</v>
      </c>
      <c r="N136" s="206" t="str">
        <f t="shared" si="36"/>
        <v>-</v>
      </c>
      <c r="O136" s="207" t="str">
        <f t="shared" ref="O136:O199" si="37">IF(ISNUMBER(L136),TANH(0.5*(J$30+J$31*$L136 + J$32*$M136 + J$33*$N136 + J$34*$G136 + J$35*$H136 + J$36*$I136 + J$37*$J136 + J$38*$K136)),"-")</f>
        <v>-</v>
      </c>
      <c r="P136" s="208" t="str">
        <f t="shared" ref="P136:P199" si="38">IF(ISNUMBER(L136),TANH(0.5*(J$40+J$41*$L136 + J$42*$M136 + J$43*$N136 + J$44*$G136 + J$45*$H136 + J$46*$I136 + J$47*$J136 + J$48*$K136)),"-")</f>
        <v>-</v>
      </c>
      <c r="Q136" s="208" t="str">
        <f t="shared" ref="Q136:Q199" si="39">IF(ISNUMBER(L136),TANH(0.5*(J$50+J$51*$L136 + J$52*$M136 + J$53*$N136 + J$54*$G136 + J$55*$H136 + J$56*$I136 + J$57*$J136 + J$58*$K136)),"-")</f>
        <v>-</v>
      </c>
      <c r="R136" s="212" t="str">
        <f t="shared" ref="R136:R199" si="40">IF(ISNUMBER($L136),($J$25+$J$26*O136+$J$27*P136+$J$28*Q136),"-")</f>
        <v>-</v>
      </c>
      <c r="S136" s="207" t="str">
        <f t="shared" ref="S136:S199" si="41">IF(ISNUMBER(L136),TANH(0.5*(K$30+K$31*$L136 + K$32*$M136 + K$33*$N136 + K$34*$G136 + K$35*$H136 + K$36*$I136 + K$37*$J136 + K$38*$K136)),"-")</f>
        <v>-</v>
      </c>
      <c r="T136" s="208" t="str">
        <f t="shared" ref="T136:T199" si="42">IF(ISNUMBER(L136),TANH(0.5*(K$40+K$41*$L136 + K$42*$M136 + K$43*$N136 + K$44*$G136 + K$45*$H136 + K$46*$I136 + K$47*$J136 + K$48*$K136)),"-")</f>
        <v>-</v>
      </c>
      <c r="U136" s="208" t="str">
        <f t="shared" ref="U136:U199" si="43">IF(ISNUMBER(L136),TANH(0.5*(K$50+K$51*$L136 + K$52*$M136 + K$53*$N136 + K$54*$G136 + K$55*$H136 + K$56*$I136 + K$57*$J136 + K$58*$K136)),"-")</f>
        <v>-</v>
      </c>
      <c r="V136" s="212" t="str">
        <f t="shared" ref="V136:V199" si="44">IF(ISNUMBER($L136),($K$25+$K$26*S136+$K$27*T136+$K$28*U136),"-")</f>
        <v>-</v>
      </c>
      <c r="W136" s="207" t="str">
        <f t="shared" ref="W136:W199" si="45">IF(ISNUMBER(L136),TANH(0.5*(L$30+L$31*$L136 + L$32*$M136 + L$33*$N136 + L$34*$G136 + L$35*$H136 + L$36*$I136 + L$37*$J136 + L$38*$K136)),"-")</f>
        <v>-</v>
      </c>
      <c r="X136" s="208" t="str">
        <f t="shared" ref="X136:X199" si="46">IF(ISNUMBER(L136),TANH(0.5*(L$40+L$41*$L136 + L$42*$M136 + L$43*$N136 + L$44*$G136 + L$45*$H136 + L$46*$I136 + L$47*$J136 + L$48*$K136)),"-")</f>
        <v>-</v>
      </c>
      <c r="Y136" s="208" t="str">
        <f t="shared" ref="Y136:Y199" si="47">IF(ISNUMBER(L136),TANH(0.5*(L$50+L$51*$L136 + L$52*$M136 + L$53*$N136 + L$54*$G136 + L$55*$H136 + L$56*$I136 + L$57*$J136 + L$58*$K136)),"-")</f>
        <v>-</v>
      </c>
      <c r="Z136" s="212" t="str">
        <f t="shared" ref="Z136:Z199" si="48">IF(ISNUMBER($L136),($L$25+$L$26*W136+$L$27*X136+$L$28*Y136),"-")</f>
        <v>-</v>
      </c>
      <c r="AA136" s="207" t="str">
        <f t="shared" ref="AA136:AA199" si="49">IF(ISNUMBER(L136),TANH(0.5*(M$30+M$31*$L136 + M$32*$M136 + M$33*$N136 + M$34*$G136 + M$35*$H136 + M$36*$I136 + M$37*$J136 + M$38*$K136)),"-")</f>
        <v>-</v>
      </c>
      <c r="AB136" s="208" t="str">
        <f t="shared" ref="AB136:AB199" si="50">IF(ISNUMBER(L136),TANH(0.5*(M$40+M$41*$L136 + M$42*$M136 + M$43*$N136 + M$44*$G136 + M$45*$H136 + M$46*$I136 + M$47*$J136 + M$48*$K136)),"-")</f>
        <v>-</v>
      </c>
      <c r="AC136" s="208" t="str">
        <f t="shared" ref="AC136:AC199" si="51">IF(ISNUMBER(L136),TANH(0.5*(M$50+M$51*$L136 + M$52*$M136 + M$53*$N136 + M$54*$G136 + M$55*$H136 + M$56*$I136 + M$57*$J136 + M$58*$K136)),"-")</f>
        <v>-</v>
      </c>
      <c r="AD136" s="212" t="str">
        <f t="shared" ref="AD136:AD199" si="52">IF(ISNUMBER($L136),($M$25+$M$26*AA136+$M$27*AB136+$M$28*AC136),"-")</f>
        <v>-</v>
      </c>
      <c r="AE136" s="207" t="str">
        <f t="shared" ref="AE136:AE199" si="53">IF(ISNUMBER(L136),TANH(0.5*(N$30+N$31*$L136 + N$32*$M136 + N$33*$N136 + N$34*$G136 + N$35*$H136 + N$36*$I136 + N$37*$J136 + N$38*$K136)),"-")</f>
        <v>-</v>
      </c>
      <c r="AF136" s="208" t="str">
        <f t="shared" ref="AF136:AF199" si="54">IF(ISNUMBER(L136),TANH(0.5*(N$40+N$41*$L136 + N$42*$M136 + N$43*$N136 + N$44*$G136 + N$45*$H136 + N$46*$I136 + N$47*$J136 + N$48*$K136)),"-")</f>
        <v>-</v>
      </c>
      <c r="AG136" s="208" t="str">
        <f t="shared" ref="AG136:AG199" si="55">IF(ISNUMBER(L136),TANH(0.5*(N$50+N$51*$L136 + N$52*$M136 + N$53*$N136 + N$54*$G136 + N$55*$H136 + N$56*$I136 + N$57*$J136 + N$58*$K136)),"-")</f>
        <v>-</v>
      </c>
      <c r="AH136" s="212" t="str">
        <f t="shared" ref="AH136:AH199" si="56">IF(ISNUMBER($L136),($N$25+$N$26*AE136+$N$27*AF136+$N$28*AG136),"-")</f>
        <v>-</v>
      </c>
      <c r="AI136" s="204" t="str">
        <f t="shared" ref="AI136:AI199" si="57">IF(ISNUMBER(AH136),AVERAGE(R136,V136,Z136,AD136,AH136),"-")</f>
        <v>-</v>
      </c>
      <c r="AJ136" s="206" t="str">
        <f t="shared" ref="AJ136:AJ199" si="58">IF(ISNUMBER(AH136),STDEV(R136,V136,Z136,AD136,AH136),"-")</f>
        <v>-</v>
      </c>
      <c r="AK136" s="282" t="str">
        <f t="shared" ref="AK136:AK199" si="59">IF(ISNUMBER(AI136),10^AI136,"-")</f>
        <v>-</v>
      </c>
      <c r="AL136" s="283" t="str">
        <f t="shared" ref="AL136:AL199" si="60">IF(ISNUMBER($AJ136),10^($AI136-$AJ136*0.953),"-")</f>
        <v>-</v>
      </c>
      <c r="AM136" s="283" t="str">
        <f t="shared" ref="AM136:AM199" si="61">IF(ISNUMBER($AJ136),10^($AI136+$AJ136*0.953),"-")</f>
        <v>-</v>
      </c>
    </row>
    <row r="137" spans="2:39">
      <c r="B137" s="17">
        <f t="shared" ref="B137:B200" si="62">B136+1</f>
        <v>67</v>
      </c>
      <c r="D137" s="21" t="str">
        <f>IF(ISNUMBER(ESTIMATE!C89),ESTIMATE!C89,"-")</f>
        <v>-</v>
      </c>
      <c r="E137" s="38" t="str">
        <f>IF(ISNUMBER(ESTIMATE!D89),ESTIMATE!D89,"-")</f>
        <v>-</v>
      </c>
      <c r="F137" s="15" t="str">
        <f>IF(ISNUMBER(ESTIMATE!E89),ESTIMATE!E89,"-")</f>
        <v>-</v>
      </c>
      <c r="G137" s="287" t="str">
        <f>IF(ISNUMBER(ESTIMATE!F89),ESTIMATE!F89,"-")</f>
        <v>-</v>
      </c>
      <c r="H137" s="287" t="str">
        <f>IF(ISNUMBER(ESTIMATE!G89),ESTIMATE!G89,"-")</f>
        <v>-</v>
      </c>
      <c r="I137" s="288" t="str">
        <f>IF(ISNUMBER(ESTIMATE!H89),IF(ESTIMATE!H89=1,-1,1),"-")</f>
        <v>-</v>
      </c>
      <c r="J137" s="288" t="str">
        <f>IF(ISNUMBER(ESTIMATE!I89),IF(ESTIMATE!I89=1,-1,1),"-")</f>
        <v>-</v>
      </c>
      <c r="K137" s="288" t="str">
        <f>IF(ISNUMBER(ESTIMATE!J89),IF(ESTIMATE!J89=1,-1,1),"-")</f>
        <v>-</v>
      </c>
      <c r="L137" s="204" t="str">
        <f t="shared" si="34"/>
        <v>-</v>
      </c>
      <c r="M137" s="205" t="str">
        <f t="shared" si="35"/>
        <v>-</v>
      </c>
      <c r="N137" s="206" t="str">
        <f t="shared" si="36"/>
        <v>-</v>
      </c>
      <c r="O137" s="207" t="str">
        <f t="shared" si="37"/>
        <v>-</v>
      </c>
      <c r="P137" s="208" t="str">
        <f t="shared" si="38"/>
        <v>-</v>
      </c>
      <c r="Q137" s="208" t="str">
        <f t="shared" si="39"/>
        <v>-</v>
      </c>
      <c r="R137" s="212" t="str">
        <f t="shared" si="40"/>
        <v>-</v>
      </c>
      <c r="S137" s="207" t="str">
        <f t="shared" si="41"/>
        <v>-</v>
      </c>
      <c r="T137" s="208" t="str">
        <f t="shared" si="42"/>
        <v>-</v>
      </c>
      <c r="U137" s="208" t="str">
        <f t="shared" si="43"/>
        <v>-</v>
      </c>
      <c r="V137" s="212" t="str">
        <f t="shared" si="44"/>
        <v>-</v>
      </c>
      <c r="W137" s="207" t="str">
        <f t="shared" si="45"/>
        <v>-</v>
      </c>
      <c r="X137" s="208" t="str">
        <f t="shared" si="46"/>
        <v>-</v>
      </c>
      <c r="Y137" s="208" t="str">
        <f t="shared" si="47"/>
        <v>-</v>
      </c>
      <c r="Z137" s="212" t="str">
        <f t="shared" si="48"/>
        <v>-</v>
      </c>
      <c r="AA137" s="207" t="str">
        <f t="shared" si="49"/>
        <v>-</v>
      </c>
      <c r="AB137" s="208" t="str">
        <f t="shared" si="50"/>
        <v>-</v>
      </c>
      <c r="AC137" s="208" t="str">
        <f t="shared" si="51"/>
        <v>-</v>
      </c>
      <c r="AD137" s="212" t="str">
        <f t="shared" si="52"/>
        <v>-</v>
      </c>
      <c r="AE137" s="207" t="str">
        <f t="shared" si="53"/>
        <v>-</v>
      </c>
      <c r="AF137" s="208" t="str">
        <f t="shared" si="54"/>
        <v>-</v>
      </c>
      <c r="AG137" s="208" t="str">
        <f t="shared" si="55"/>
        <v>-</v>
      </c>
      <c r="AH137" s="212" t="str">
        <f t="shared" si="56"/>
        <v>-</v>
      </c>
      <c r="AI137" s="204" t="str">
        <f t="shared" si="57"/>
        <v>-</v>
      </c>
      <c r="AJ137" s="206" t="str">
        <f t="shared" si="58"/>
        <v>-</v>
      </c>
      <c r="AK137" s="282" t="str">
        <f t="shared" si="59"/>
        <v>-</v>
      </c>
      <c r="AL137" s="283" t="str">
        <f t="shared" si="60"/>
        <v>-</v>
      </c>
      <c r="AM137" s="283" t="str">
        <f t="shared" si="61"/>
        <v>-</v>
      </c>
    </row>
    <row r="138" spans="2:39">
      <c r="B138" s="17">
        <f t="shared" si="62"/>
        <v>68</v>
      </c>
      <c r="D138" s="21" t="str">
        <f>IF(ISNUMBER(ESTIMATE!C90),ESTIMATE!C90,"-")</f>
        <v>-</v>
      </c>
      <c r="E138" s="38" t="str">
        <f>IF(ISNUMBER(ESTIMATE!D90),ESTIMATE!D90,"-")</f>
        <v>-</v>
      </c>
      <c r="F138" s="15" t="str">
        <f>IF(ISNUMBER(ESTIMATE!E90),ESTIMATE!E90,"-")</f>
        <v>-</v>
      </c>
      <c r="G138" s="287" t="str">
        <f>IF(ISNUMBER(ESTIMATE!F90),ESTIMATE!F90,"-")</f>
        <v>-</v>
      </c>
      <c r="H138" s="287" t="str">
        <f>IF(ISNUMBER(ESTIMATE!G90),ESTIMATE!G90,"-")</f>
        <v>-</v>
      </c>
      <c r="I138" s="288" t="str">
        <f>IF(ISNUMBER(ESTIMATE!H90),IF(ESTIMATE!H90=1,-1,1),"-")</f>
        <v>-</v>
      </c>
      <c r="J138" s="288" t="str">
        <f>IF(ISNUMBER(ESTIMATE!I90),IF(ESTIMATE!I90=1,-1,1),"-")</f>
        <v>-</v>
      </c>
      <c r="K138" s="288" t="str">
        <f>IF(ISNUMBER(ESTIMATE!J90),IF(ESTIMATE!J90=1,-1,1),"-")</f>
        <v>-</v>
      </c>
      <c r="L138" s="204" t="str">
        <f t="shared" si="34"/>
        <v>-</v>
      </c>
      <c r="M138" s="205" t="str">
        <f t="shared" si="35"/>
        <v>-</v>
      </c>
      <c r="N138" s="206" t="str">
        <f t="shared" si="36"/>
        <v>-</v>
      </c>
      <c r="O138" s="207" t="str">
        <f t="shared" si="37"/>
        <v>-</v>
      </c>
      <c r="P138" s="208" t="str">
        <f t="shared" si="38"/>
        <v>-</v>
      </c>
      <c r="Q138" s="208" t="str">
        <f t="shared" si="39"/>
        <v>-</v>
      </c>
      <c r="R138" s="212" t="str">
        <f t="shared" si="40"/>
        <v>-</v>
      </c>
      <c r="S138" s="207" t="str">
        <f t="shared" si="41"/>
        <v>-</v>
      </c>
      <c r="T138" s="208" t="str">
        <f t="shared" si="42"/>
        <v>-</v>
      </c>
      <c r="U138" s="208" t="str">
        <f t="shared" si="43"/>
        <v>-</v>
      </c>
      <c r="V138" s="212" t="str">
        <f t="shared" si="44"/>
        <v>-</v>
      </c>
      <c r="W138" s="207" t="str">
        <f t="shared" si="45"/>
        <v>-</v>
      </c>
      <c r="X138" s="208" t="str">
        <f t="shared" si="46"/>
        <v>-</v>
      </c>
      <c r="Y138" s="208" t="str">
        <f t="shared" si="47"/>
        <v>-</v>
      </c>
      <c r="Z138" s="212" t="str">
        <f t="shared" si="48"/>
        <v>-</v>
      </c>
      <c r="AA138" s="207" t="str">
        <f t="shared" si="49"/>
        <v>-</v>
      </c>
      <c r="AB138" s="208" t="str">
        <f t="shared" si="50"/>
        <v>-</v>
      </c>
      <c r="AC138" s="208" t="str">
        <f t="shared" si="51"/>
        <v>-</v>
      </c>
      <c r="AD138" s="212" t="str">
        <f t="shared" si="52"/>
        <v>-</v>
      </c>
      <c r="AE138" s="207" t="str">
        <f t="shared" si="53"/>
        <v>-</v>
      </c>
      <c r="AF138" s="208" t="str">
        <f t="shared" si="54"/>
        <v>-</v>
      </c>
      <c r="AG138" s="208" t="str">
        <f t="shared" si="55"/>
        <v>-</v>
      </c>
      <c r="AH138" s="212" t="str">
        <f t="shared" si="56"/>
        <v>-</v>
      </c>
      <c r="AI138" s="204" t="str">
        <f t="shared" si="57"/>
        <v>-</v>
      </c>
      <c r="AJ138" s="206" t="str">
        <f t="shared" si="58"/>
        <v>-</v>
      </c>
      <c r="AK138" s="282" t="str">
        <f t="shared" si="59"/>
        <v>-</v>
      </c>
      <c r="AL138" s="283" t="str">
        <f t="shared" si="60"/>
        <v>-</v>
      </c>
      <c r="AM138" s="283" t="str">
        <f t="shared" si="61"/>
        <v>-</v>
      </c>
    </row>
    <row r="139" spans="2:39">
      <c r="B139" s="17">
        <f t="shared" si="62"/>
        <v>69</v>
      </c>
      <c r="D139" s="21" t="str">
        <f>IF(ISNUMBER(ESTIMATE!C91),ESTIMATE!C91,"-")</f>
        <v>-</v>
      </c>
      <c r="E139" s="38" t="str">
        <f>IF(ISNUMBER(ESTIMATE!D91),ESTIMATE!D91,"-")</f>
        <v>-</v>
      </c>
      <c r="F139" s="15" t="str">
        <f>IF(ISNUMBER(ESTIMATE!E91),ESTIMATE!E91,"-")</f>
        <v>-</v>
      </c>
      <c r="G139" s="287" t="str">
        <f>IF(ISNUMBER(ESTIMATE!F91),ESTIMATE!F91,"-")</f>
        <v>-</v>
      </c>
      <c r="H139" s="287" t="str">
        <f>IF(ISNUMBER(ESTIMATE!G91),ESTIMATE!G91,"-")</f>
        <v>-</v>
      </c>
      <c r="I139" s="288" t="str">
        <f>IF(ISNUMBER(ESTIMATE!H91),IF(ESTIMATE!H91=1,-1,1),"-")</f>
        <v>-</v>
      </c>
      <c r="J139" s="288" t="str">
        <f>IF(ISNUMBER(ESTIMATE!I91),IF(ESTIMATE!I91=1,-1,1),"-")</f>
        <v>-</v>
      </c>
      <c r="K139" s="288" t="str">
        <f>IF(ISNUMBER(ESTIMATE!J91),IF(ESTIMATE!J91=1,-1,1),"-")</f>
        <v>-</v>
      </c>
      <c r="L139" s="204" t="str">
        <f t="shared" si="34"/>
        <v>-</v>
      </c>
      <c r="M139" s="205" t="str">
        <f t="shared" si="35"/>
        <v>-</v>
      </c>
      <c r="N139" s="206" t="str">
        <f t="shared" si="36"/>
        <v>-</v>
      </c>
      <c r="O139" s="207" t="str">
        <f t="shared" si="37"/>
        <v>-</v>
      </c>
      <c r="P139" s="208" t="str">
        <f t="shared" si="38"/>
        <v>-</v>
      </c>
      <c r="Q139" s="208" t="str">
        <f t="shared" si="39"/>
        <v>-</v>
      </c>
      <c r="R139" s="212" t="str">
        <f t="shared" si="40"/>
        <v>-</v>
      </c>
      <c r="S139" s="207" t="str">
        <f t="shared" si="41"/>
        <v>-</v>
      </c>
      <c r="T139" s="208" t="str">
        <f t="shared" si="42"/>
        <v>-</v>
      </c>
      <c r="U139" s="208" t="str">
        <f t="shared" si="43"/>
        <v>-</v>
      </c>
      <c r="V139" s="212" t="str">
        <f t="shared" si="44"/>
        <v>-</v>
      </c>
      <c r="W139" s="207" t="str">
        <f t="shared" si="45"/>
        <v>-</v>
      </c>
      <c r="X139" s="208" t="str">
        <f t="shared" si="46"/>
        <v>-</v>
      </c>
      <c r="Y139" s="208" t="str">
        <f t="shared" si="47"/>
        <v>-</v>
      </c>
      <c r="Z139" s="212" t="str">
        <f t="shared" si="48"/>
        <v>-</v>
      </c>
      <c r="AA139" s="207" t="str">
        <f t="shared" si="49"/>
        <v>-</v>
      </c>
      <c r="AB139" s="208" t="str">
        <f t="shared" si="50"/>
        <v>-</v>
      </c>
      <c r="AC139" s="208" t="str">
        <f t="shared" si="51"/>
        <v>-</v>
      </c>
      <c r="AD139" s="212" t="str">
        <f t="shared" si="52"/>
        <v>-</v>
      </c>
      <c r="AE139" s="207" t="str">
        <f t="shared" si="53"/>
        <v>-</v>
      </c>
      <c r="AF139" s="208" t="str">
        <f t="shared" si="54"/>
        <v>-</v>
      </c>
      <c r="AG139" s="208" t="str">
        <f t="shared" si="55"/>
        <v>-</v>
      </c>
      <c r="AH139" s="212" t="str">
        <f t="shared" si="56"/>
        <v>-</v>
      </c>
      <c r="AI139" s="204" t="str">
        <f t="shared" si="57"/>
        <v>-</v>
      </c>
      <c r="AJ139" s="206" t="str">
        <f t="shared" si="58"/>
        <v>-</v>
      </c>
      <c r="AK139" s="282" t="str">
        <f t="shared" si="59"/>
        <v>-</v>
      </c>
      <c r="AL139" s="283" t="str">
        <f t="shared" si="60"/>
        <v>-</v>
      </c>
      <c r="AM139" s="283" t="str">
        <f t="shared" si="61"/>
        <v>-</v>
      </c>
    </row>
    <row r="140" spans="2:39">
      <c r="B140" s="17">
        <f t="shared" si="62"/>
        <v>70</v>
      </c>
      <c r="D140" s="21" t="str">
        <f>IF(ISNUMBER(ESTIMATE!C92),ESTIMATE!C92,"-")</f>
        <v>-</v>
      </c>
      <c r="E140" s="38" t="str">
        <f>IF(ISNUMBER(ESTIMATE!D92),ESTIMATE!D92,"-")</f>
        <v>-</v>
      </c>
      <c r="F140" s="15" t="str">
        <f>IF(ISNUMBER(ESTIMATE!E92),ESTIMATE!E92,"-")</f>
        <v>-</v>
      </c>
      <c r="G140" s="287" t="str">
        <f>IF(ISNUMBER(ESTIMATE!F92),ESTIMATE!F92,"-")</f>
        <v>-</v>
      </c>
      <c r="H140" s="287" t="str">
        <f>IF(ISNUMBER(ESTIMATE!G92),ESTIMATE!G92,"-")</f>
        <v>-</v>
      </c>
      <c r="I140" s="288" t="str">
        <f>IF(ISNUMBER(ESTIMATE!H92),IF(ESTIMATE!H92=1,-1,1),"-")</f>
        <v>-</v>
      </c>
      <c r="J140" s="288" t="str">
        <f>IF(ISNUMBER(ESTIMATE!I92),IF(ESTIMATE!I92=1,-1,1),"-")</f>
        <v>-</v>
      </c>
      <c r="K140" s="288" t="str">
        <f>IF(ISNUMBER(ESTIMATE!J92),IF(ESTIMATE!J92=1,-1,1),"-")</f>
        <v>-</v>
      </c>
      <c r="L140" s="204" t="str">
        <f t="shared" si="34"/>
        <v>-</v>
      </c>
      <c r="M140" s="205" t="str">
        <f t="shared" si="35"/>
        <v>-</v>
      </c>
      <c r="N140" s="206" t="str">
        <f t="shared" si="36"/>
        <v>-</v>
      </c>
      <c r="O140" s="207" t="str">
        <f t="shared" si="37"/>
        <v>-</v>
      </c>
      <c r="P140" s="208" t="str">
        <f t="shared" si="38"/>
        <v>-</v>
      </c>
      <c r="Q140" s="208" t="str">
        <f t="shared" si="39"/>
        <v>-</v>
      </c>
      <c r="R140" s="212" t="str">
        <f t="shared" si="40"/>
        <v>-</v>
      </c>
      <c r="S140" s="207" t="str">
        <f t="shared" si="41"/>
        <v>-</v>
      </c>
      <c r="T140" s="208" t="str">
        <f t="shared" si="42"/>
        <v>-</v>
      </c>
      <c r="U140" s="208" t="str">
        <f t="shared" si="43"/>
        <v>-</v>
      </c>
      <c r="V140" s="212" t="str">
        <f t="shared" si="44"/>
        <v>-</v>
      </c>
      <c r="W140" s="207" t="str">
        <f t="shared" si="45"/>
        <v>-</v>
      </c>
      <c r="X140" s="208" t="str">
        <f t="shared" si="46"/>
        <v>-</v>
      </c>
      <c r="Y140" s="208" t="str">
        <f t="shared" si="47"/>
        <v>-</v>
      </c>
      <c r="Z140" s="212" t="str">
        <f t="shared" si="48"/>
        <v>-</v>
      </c>
      <c r="AA140" s="207" t="str">
        <f t="shared" si="49"/>
        <v>-</v>
      </c>
      <c r="AB140" s="208" t="str">
        <f t="shared" si="50"/>
        <v>-</v>
      </c>
      <c r="AC140" s="208" t="str">
        <f t="shared" si="51"/>
        <v>-</v>
      </c>
      <c r="AD140" s="212" t="str">
        <f t="shared" si="52"/>
        <v>-</v>
      </c>
      <c r="AE140" s="207" t="str">
        <f t="shared" si="53"/>
        <v>-</v>
      </c>
      <c r="AF140" s="208" t="str">
        <f t="shared" si="54"/>
        <v>-</v>
      </c>
      <c r="AG140" s="208" t="str">
        <f t="shared" si="55"/>
        <v>-</v>
      </c>
      <c r="AH140" s="212" t="str">
        <f t="shared" si="56"/>
        <v>-</v>
      </c>
      <c r="AI140" s="204" t="str">
        <f t="shared" si="57"/>
        <v>-</v>
      </c>
      <c r="AJ140" s="206" t="str">
        <f t="shared" si="58"/>
        <v>-</v>
      </c>
      <c r="AK140" s="282" t="str">
        <f t="shared" si="59"/>
        <v>-</v>
      </c>
      <c r="AL140" s="283" t="str">
        <f t="shared" si="60"/>
        <v>-</v>
      </c>
      <c r="AM140" s="283" t="str">
        <f t="shared" si="61"/>
        <v>-</v>
      </c>
    </row>
    <row r="141" spans="2:39">
      <c r="B141" s="17">
        <f t="shared" si="62"/>
        <v>71</v>
      </c>
      <c r="D141" s="21" t="str">
        <f>IF(ISNUMBER(ESTIMATE!C93),ESTIMATE!C93,"-")</f>
        <v>-</v>
      </c>
      <c r="E141" s="38" t="str">
        <f>IF(ISNUMBER(ESTIMATE!D93),ESTIMATE!D93,"-")</f>
        <v>-</v>
      </c>
      <c r="F141" s="15" t="str">
        <f>IF(ISNUMBER(ESTIMATE!E93),ESTIMATE!E93,"-")</f>
        <v>-</v>
      </c>
      <c r="G141" s="287" t="str">
        <f>IF(ISNUMBER(ESTIMATE!F93),ESTIMATE!F93,"-")</f>
        <v>-</v>
      </c>
      <c r="H141" s="287" t="str">
        <f>IF(ISNUMBER(ESTIMATE!G93),ESTIMATE!G93,"-")</f>
        <v>-</v>
      </c>
      <c r="I141" s="288" t="str">
        <f>IF(ISNUMBER(ESTIMATE!H93),IF(ESTIMATE!H93=1,-1,1),"-")</f>
        <v>-</v>
      </c>
      <c r="J141" s="288" t="str">
        <f>IF(ISNUMBER(ESTIMATE!I93),IF(ESTIMATE!I93=1,-1,1),"-")</f>
        <v>-</v>
      </c>
      <c r="K141" s="288" t="str">
        <f>IF(ISNUMBER(ESTIMATE!J93),IF(ESTIMATE!J93=1,-1,1),"-")</f>
        <v>-</v>
      </c>
      <c r="L141" s="204" t="str">
        <f t="shared" si="34"/>
        <v>-</v>
      </c>
      <c r="M141" s="205" t="str">
        <f t="shared" si="35"/>
        <v>-</v>
      </c>
      <c r="N141" s="206" t="str">
        <f t="shared" si="36"/>
        <v>-</v>
      </c>
      <c r="O141" s="207" t="str">
        <f t="shared" si="37"/>
        <v>-</v>
      </c>
      <c r="P141" s="208" t="str">
        <f t="shared" si="38"/>
        <v>-</v>
      </c>
      <c r="Q141" s="208" t="str">
        <f t="shared" si="39"/>
        <v>-</v>
      </c>
      <c r="R141" s="212" t="str">
        <f t="shared" si="40"/>
        <v>-</v>
      </c>
      <c r="S141" s="207" t="str">
        <f t="shared" si="41"/>
        <v>-</v>
      </c>
      <c r="T141" s="208" t="str">
        <f t="shared" si="42"/>
        <v>-</v>
      </c>
      <c r="U141" s="208" t="str">
        <f t="shared" si="43"/>
        <v>-</v>
      </c>
      <c r="V141" s="212" t="str">
        <f t="shared" si="44"/>
        <v>-</v>
      </c>
      <c r="W141" s="207" t="str">
        <f t="shared" si="45"/>
        <v>-</v>
      </c>
      <c r="X141" s="208" t="str">
        <f t="shared" si="46"/>
        <v>-</v>
      </c>
      <c r="Y141" s="208" t="str">
        <f t="shared" si="47"/>
        <v>-</v>
      </c>
      <c r="Z141" s="212" t="str">
        <f t="shared" si="48"/>
        <v>-</v>
      </c>
      <c r="AA141" s="207" t="str">
        <f t="shared" si="49"/>
        <v>-</v>
      </c>
      <c r="AB141" s="208" t="str">
        <f t="shared" si="50"/>
        <v>-</v>
      </c>
      <c r="AC141" s="208" t="str">
        <f t="shared" si="51"/>
        <v>-</v>
      </c>
      <c r="AD141" s="212" t="str">
        <f t="shared" si="52"/>
        <v>-</v>
      </c>
      <c r="AE141" s="207" t="str">
        <f t="shared" si="53"/>
        <v>-</v>
      </c>
      <c r="AF141" s="208" t="str">
        <f t="shared" si="54"/>
        <v>-</v>
      </c>
      <c r="AG141" s="208" t="str">
        <f t="shared" si="55"/>
        <v>-</v>
      </c>
      <c r="AH141" s="212" t="str">
        <f t="shared" si="56"/>
        <v>-</v>
      </c>
      <c r="AI141" s="204" t="str">
        <f t="shared" si="57"/>
        <v>-</v>
      </c>
      <c r="AJ141" s="206" t="str">
        <f t="shared" si="58"/>
        <v>-</v>
      </c>
      <c r="AK141" s="282" t="str">
        <f t="shared" si="59"/>
        <v>-</v>
      </c>
      <c r="AL141" s="283" t="str">
        <f t="shared" si="60"/>
        <v>-</v>
      </c>
      <c r="AM141" s="283" t="str">
        <f t="shared" si="61"/>
        <v>-</v>
      </c>
    </row>
    <row r="142" spans="2:39">
      <c r="B142" s="17">
        <f t="shared" si="62"/>
        <v>72</v>
      </c>
      <c r="D142" s="21" t="str">
        <f>IF(ISNUMBER(ESTIMATE!C94),ESTIMATE!C94,"-")</f>
        <v>-</v>
      </c>
      <c r="E142" s="38" t="str">
        <f>IF(ISNUMBER(ESTIMATE!D94),ESTIMATE!D94,"-")</f>
        <v>-</v>
      </c>
      <c r="F142" s="15" t="str">
        <f>IF(ISNUMBER(ESTIMATE!E94),ESTIMATE!E94,"-")</f>
        <v>-</v>
      </c>
      <c r="G142" s="287" t="str">
        <f>IF(ISNUMBER(ESTIMATE!F94),ESTIMATE!F94,"-")</f>
        <v>-</v>
      </c>
      <c r="H142" s="287" t="str">
        <f>IF(ISNUMBER(ESTIMATE!G94),ESTIMATE!G94,"-")</f>
        <v>-</v>
      </c>
      <c r="I142" s="288" t="str">
        <f>IF(ISNUMBER(ESTIMATE!H94),IF(ESTIMATE!H94=1,-1,1),"-")</f>
        <v>-</v>
      </c>
      <c r="J142" s="288" t="str">
        <f>IF(ISNUMBER(ESTIMATE!I94),IF(ESTIMATE!I94=1,-1,1),"-")</f>
        <v>-</v>
      </c>
      <c r="K142" s="288" t="str">
        <f>IF(ISNUMBER(ESTIMATE!J94),IF(ESTIMATE!J94=1,-1,1),"-")</f>
        <v>-</v>
      </c>
      <c r="L142" s="204" t="str">
        <f t="shared" si="34"/>
        <v>-</v>
      </c>
      <c r="M142" s="205" t="str">
        <f t="shared" si="35"/>
        <v>-</v>
      </c>
      <c r="N142" s="206" t="str">
        <f t="shared" si="36"/>
        <v>-</v>
      </c>
      <c r="O142" s="207" t="str">
        <f t="shared" si="37"/>
        <v>-</v>
      </c>
      <c r="P142" s="208" t="str">
        <f t="shared" si="38"/>
        <v>-</v>
      </c>
      <c r="Q142" s="208" t="str">
        <f t="shared" si="39"/>
        <v>-</v>
      </c>
      <c r="R142" s="212" t="str">
        <f t="shared" si="40"/>
        <v>-</v>
      </c>
      <c r="S142" s="207" t="str">
        <f t="shared" si="41"/>
        <v>-</v>
      </c>
      <c r="T142" s="208" t="str">
        <f t="shared" si="42"/>
        <v>-</v>
      </c>
      <c r="U142" s="208" t="str">
        <f t="shared" si="43"/>
        <v>-</v>
      </c>
      <c r="V142" s="212" t="str">
        <f t="shared" si="44"/>
        <v>-</v>
      </c>
      <c r="W142" s="207" t="str">
        <f t="shared" si="45"/>
        <v>-</v>
      </c>
      <c r="X142" s="208" t="str">
        <f t="shared" si="46"/>
        <v>-</v>
      </c>
      <c r="Y142" s="208" t="str">
        <f t="shared" si="47"/>
        <v>-</v>
      </c>
      <c r="Z142" s="212" t="str">
        <f t="shared" si="48"/>
        <v>-</v>
      </c>
      <c r="AA142" s="207" t="str">
        <f t="shared" si="49"/>
        <v>-</v>
      </c>
      <c r="AB142" s="208" t="str">
        <f t="shared" si="50"/>
        <v>-</v>
      </c>
      <c r="AC142" s="208" t="str">
        <f t="shared" si="51"/>
        <v>-</v>
      </c>
      <c r="AD142" s="212" t="str">
        <f t="shared" si="52"/>
        <v>-</v>
      </c>
      <c r="AE142" s="207" t="str">
        <f t="shared" si="53"/>
        <v>-</v>
      </c>
      <c r="AF142" s="208" t="str">
        <f t="shared" si="54"/>
        <v>-</v>
      </c>
      <c r="AG142" s="208" t="str">
        <f t="shared" si="55"/>
        <v>-</v>
      </c>
      <c r="AH142" s="212" t="str">
        <f t="shared" si="56"/>
        <v>-</v>
      </c>
      <c r="AI142" s="204" t="str">
        <f t="shared" si="57"/>
        <v>-</v>
      </c>
      <c r="AJ142" s="206" t="str">
        <f t="shared" si="58"/>
        <v>-</v>
      </c>
      <c r="AK142" s="282" t="str">
        <f t="shared" si="59"/>
        <v>-</v>
      </c>
      <c r="AL142" s="283" t="str">
        <f t="shared" si="60"/>
        <v>-</v>
      </c>
      <c r="AM142" s="283" t="str">
        <f t="shared" si="61"/>
        <v>-</v>
      </c>
    </row>
    <row r="143" spans="2:39">
      <c r="B143" s="17">
        <f t="shared" si="62"/>
        <v>73</v>
      </c>
      <c r="D143" s="21" t="str">
        <f>IF(ISNUMBER(ESTIMATE!C95),ESTIMATE!C95,"-")</f>
        <v>-</v>
      </c>
      <c r="E143" s="38" t="str">
        <f>IF(ISNUMBER(ESTIMATE!D95),ESTIMATE!D95,"-")</f>
        <v>-</v>
      </c>
      <c r="F143" s="15" t="str">
        <f>IF(ISNUMBER(ESTIMATE!E95),ESTIMATE!E95,"-")</f>
        <v>-</v>
      </c>
      <c r="G143" s="287" t="str">
        <f>IF(ISNUMBER(ESTIMATE!F95),ESTIMATE!F95,"-")</f>
        <v>-</v>
      </c>
      <c r="H143" s="287" t="str">
        <f>IF(ISNUMBER(ESTIMATE!G95),ESTIMATE!G95,"-")</f>
        <v>-</v>
      </c>
      <c r="I143" s="288" t="str">
        <f>IF(ISNUMBER(ESTIMATE!H95),IF(ESTIMATE!H95=1,-1,1),"-")</f>
        <v>-</v>
      </c>
      <c r="J143" s="288" t="str">
        <f>IF(ISNUMBER(ESTIMATE!I95),IF(ESTIMATE!I95=1,-1,1),"-")</f>
        <v>-</v>
      </c>
      <c r="K143" s="288" t="str">
        <f>IF(ISNUMBER(ESTIMATE!J95),IF(ESTIMATE!J95=1,-1,1),"-")</f>
        <v>-</v>
      </c>
      <c r="L143" s="204" t="str">
        <f t="shared" si="34"/>
        <v>-</v>
      </c>
      <c r="M143" s="205" t="str">
        <f t="shared" si="35"/>
        <v>-</v>
      </c>
      <c r="N143" s="206" t="str">
        <f t="shared" si="36"/>
        <v>-</v>
      </c>
      <c r="O143" s="207" t="str">
        <f t="shared" si="37"/>
        <v>-</v>
      </c>
      <c r="P143" s="208" t="str">
        <f t="shared" si="38"/>
        <v>-</v>
      </c>
      <c r="Q143" s="208" t="str">
        <f t="shared" si="39"/>
        <v>-</v>
      </c>
      <c r="R143" s="212" t="str">
        <f t="shared" si="40"/>
        <v>-</v>
      </c>
      <c r="S143" s="207" t="str">
        <f t="shared" si="41"/>
        <v>-</v>
      </c>
      <c r="T143" s="208" t="str">
        <f t="shared" si="42"/>
        <v>-</v>
      </c>
      <c r="U143" s="208" t="str">
        <f t="shared" si="43"/>
        <v>-</v>
      </c>
      <c r="V143" s="212" t="str">
        <f t="shared" si="44"/>
        <v>-</v>
      </c>
      <c r="W143" s="207" t="str">
        <f t="shared" si="45"/>
        <v>-</v>
      </c>
      <c r="X143" s="208" t="str">
        <f t="shared" si="46"/>
        <v>-</v>
      </c>
      <c r="Y143" s="208" t="str">
        <f t="shared" si="47"/>
        <v>-</v>
      </c>
      <c r="Z143" s="212" t="str">
        <f t="shared" si="48"/>
        <v>-</v>
      </c>
      <c r="AA143" s="207" t="str">
        <f t="shared" si="49"/>
        <v>-</v>
      </c>
      <c r="AB143" s="208" t="str">
        <f t="shared" si="50"/>
        <v>-</v>
      </c>
      <c r="AC143" s="208" t="str">
        <f t="shared" si="51"/>
        <v>-</v>
      </c>
      <c r="AD143" s="212" t="str">
        <f t="shared" si="52"/>
        <v>-</v>
      </c>
      <c r="AE143" s="207" t="str">
        <f t="shared" si="53"/>
        <v>-</v>
      </c>
      <c r="AF143" s="208" t="str">
        <f t="shared" si="54"/>
        <v>-</v>
      </c>
      <c r="AG143" s="208" t="str">
        <f t="shared" si="55"/>
        <v>-</v>
      </c>
      <c r="AH143" s="212" t="str">
        <f t="shared" si="56"/>
        <v>-</v>
      </c>
      <c r="AI143" s="204" t="str">
        <f t="shared" si="57"/>
        <v>-</v>
      </c>
      <c r="AJ143" s="206" t="str">
        <f t="shared" si="58"/>
        <v>-</v>
      </c>
      <c r="AK143" s="282" t="str">
        <f t="shared" si="59"/>
        <v>-</v>
      </c>
      <c r="AL143" s="283" t="str">
        <f t="shared" si="60"/>
        <v>-</v>
      </c>
      <c r="AM143" s="283" t="str">
        <f t="shared" si="61"/>
        <v>-</v>
      </c>
    </row>
    <row r="144" spans="2:39">
      <c r="B144" s="17">
        <f t="shared" si="62"/>
        <v>74</v>
      </c>
      <c r="D144" s="21" t="str">
        <f>IF(ISNUMBER(ESTIMATE!C96),ESTIMATE!C96,"-")</f>
        <v>-</v>
      </c>
      <c r="E144" s="38" t="str">
        <f>IF(ISNUMBER(ESTIMATE!D96),ESTIMATE!D96,"-")</f>
        <v>-</v>
      </c>
      <c r="F144" s="15" t="str">
        <f>IF(ISNUMBER(ESTIMATE!E96),ESTIMATE!E96,"-")</f>
        <v>-</v>
      </c>
      <c r="G144" s="287" t="str">
        <f>IF(ISNUMBER(ESTIMATE!F96),ESTIMATE!F96,"-")</f>
        <v>-</v>
      </c>
      <c r="H144" s="287" t="str">
        <f>IF(ISNUMBER(ESTIMATE!G96),ESTIMATE!G96,"-")</f>
        <v>-</v>
      </c>
      <c r="I144" s="288" t="str">
        <f>IF(ISNUMBER(ESTIMATE!H96),IF(ESTIMATE!H96=1,-1,1),"-")</f>
        <v>-</v>
      </c>
      <c r="J144" s="288" t="str">
        <f>IF(ISNUMBER(ESTIMATE!I96),IF(ESTIMATE!I96=1,-1,1),"-")</f>
        <v>-</v>
      </c>
      <c r="K144" s="288" t="str">
        <f>IF(ISNUMBER(ESTIMATE!J96),IF(ESTIMATE!J96=1,-1,1),"-")</f>
        <v>-</v>
      </c>
      <c r="L144" s="204" t="str">
        <f t="shared" si="34"/>
        <v>-</v>
      </c>
      <c r="M144" s="205" t="str">
        <f t="shared" si="35"/>
        <v>-</v>
      </c>
      <c r="N144" s="206" t="str">
        <f t="shared" si="36"/>
        <v>-</v>
      </c>
      <c r="O144" s="207" t="str">
        <f t="shared" si="37"/>
        <v>-</v>
      </c>
      <c r="P144" s="208" t="str">
        <f t="shared" si="38"/>
        <v>-</v>
      </c>
      <c r="Q144" s="208" t="str">
        <f t="shared" si="39"/>
        <v>-</v>
      </c>
      <c r="R144" s="212" t="str">
        <f t="shared" si="40"/>
        <v>-</v>
      </c>
      <c r="S144" s="207" t="str">
        <f t="shared" si="41"/>
        <v>-</v>
      </c>
      <c r="T144" s="208" t="str">
        <f t="shared" si="42"/>
        <v>-</v>
      </c>
      <c r="U144" s="208" t="str">
        <f t="shared" si="43"/>
        <v>-</v>
      </c>
      <c r="V144" s="212" t="str">
        <f t="shared" si="44"/>
        <v>-</v>
      </c>
      <c r="W144" s="207" t="str">
        <f t="shared" si="45"/>
        <v>-</v>
      </c>
      <c r="X144" s="208" t="str">
        <f t="shared" si="46"/>
        <v>-</v>
      </c>
      <c r="Y144" s="208" t="str">
        <f t="shared" si="47"/>
        <v>-</v>
      </c>
      <c r="Z144" s="212" t="str">
        <f t="shared" si="48"/>
        <v>-</v>
      </c>
      <c r="AA144" s="207" t="str">
        <f t="shared" si="49"/>
        <v>-</v>
      </c>
      <c r="AB144" s="208" t="str">
        <f t="shared" si="50"/>
        <v>-</v>
      </c>
      <c r="AC144" s="208" t="str">
        <f t="shared" si="51"/>
        <v>-</v>
      </c>
      <c r="AD144" s="212" t="str">
        <f t="shared" si="52"/>
        <v>-</v>
      </c>
      <c r="AE144" s="207" t="str">
        <f t="shared" si="53"/>
        <v>-</v>
      </c>
      <c r="AF144" s="208" t="str">
        <f t="shared" si="54"/>
        <v>-</v>
      </c>
      <c r="AG144" s="208" t="str">
        <f t="shared" si="55"/>
        <v>-</v>
      </c>
      <c r="AH144" s="212" t="str">
        <f t="shared" si="56"/>
        <v>-</v>
      </c>
      <c r="AI144" s="204" t="str">
        <f t="shared" si="57"/>
        <v>-</v>
      </c>
      <c r="AJ144" s="206" t="str">
        <f t="shared" si="58"/>
        <v>-</v>
      </c>
      <c r="AK144" s="282" t="str">
        <f t="shared" si="59"/>
        <v>-</v>
      </c>
      <c r="AL144" s="283" t="str">
        <f t="shared" si="60"/>
        <v>-</v>
      </c>
      <c r="AM144" s="283" t="str">
        <f t="shared" si="61"/>
        <v>-</v>
      </c>
    </row>
    <row r="145" spans="2:39">
      <c r="B145" s="17">
        <f t="shared" si="62"/>
        <v>75</v>
      </c>
      <c r="D145" s="21" t="str">
        <f>IF(ISNUMBER(ESTIMATE!C97),ESTIMATE!C97,"-")</f>
        <v>-</v>
      </c>
      <c r="E145" s="38" t="str">
        <f>IF(ISNUMBER(ESTIMATE!D97),ESTIMATE!D97,"-")</f>
        <v>-</v>
      </c>
      <c r="F145" s="15" t="str">
        <f>IF(ISNUMBER(ESTIMATE!E97),ESTIMATE!E97,"-")</f>
        <v>-</v>
      </c>
      <c r="G145" s="287" t="str">
        <f>IF(ISNUMBER(ESTIMATE!F97),ESTIMATE!F97,"-")</f>
        <v>-</v>
      </c>
      <c r="H145" s="287" t="str">
        <f>IF(ISNUMBER(ESTIMATE!G97),ESTIMATE!G97,"-")</f>
        <v>-</v>
      </c>
      <c r="I145" s="288" t="str">
        <f>IF(ISNUMBER(ESTIMATE!H97),IF(ESTIMATE!H97=1,-1,1),"-")</f>
        <v>-</v>
      </c>
      <c r="J145" s="288" t="str">
        <f>IF(ISNUMBER(ESTIMATE!I97),IF(ESTIMATE!I97=1,-1,1),"-")</f>
        <v>-</v>
      </c>
      <c r="K145" s="288" t="str">
        <f>IF(ISNUMBER(ESTIMATE!J97),IF(ESTIMATE!J97=1,-1,1),"-")</f>
        <v>-</v>
      </c>
      <c r="L145" s="204" t="str">
        <f t="shared" si="34"/>
        <v>-</v>
      </c>
      <c r="M145" s="205" t="str">
        <f t="shared" si="35"/>
        <v>-</v>
      </c>
      <c r="N145" s="206" t="str">
        <f t="shared" si="36"/>
        <v>-</v>
      </c>
      <c r="O145" s="207" t="str">
        <f t="shared" si="37"/>
        <v>-</v>
      </c>
      <c r="P145" s="208" t="str">
        <f t="shared" si="38"/>
        <v>-</v>
      </c>
      <c r="Q145" s="208" t="str">
        <f t="shared" si="39"/>
        <v>-</v>
      </c>
      <c r="R145" s="212" t="str">
        <f t="shared" si="40"/>
        <v>-</v>
      </c>
      <c r="S145" s="207" t="str">
        <f t="shared" si="41"/>
        <v>-</v>
      </c>
      <c r="T145" s="208" t="str">
        <f t="shared" si="42"/>
        <v>-</v>
      </c>
      <c r="U145" s="208" t="str">
        <f t="shared" si="43"/>
        <v>-</v>
      </c>
      <c r="V145" s="212" t="str">
        <f t="shared" si="44"/>
        <v>-</v>
      </c>
      <c r="W145" s="207" t="str">
        <f t="shared" si="45"/>
        <v>-</v>
      </c>
      <c r="X145" s="208" t="str">
        <f t="shared" si="46"/>
        <v>-</v>
      </c>
      <c r="Y145" s="208" t="str">
        <f t="shared" si="47"/>
        <v>-</v>
      </c>
      <c r="Z145" s="212" t="str">
        <f t="shared" si="48"/>
        <v>-</v>
      </c>
      <c r="AA145" s="207" t="str">
        <f t="shared" si="49"/>
        <v>-</v>
      </c>
      <c r="AB145" s="208" t="str">
        <f t="shared" si="50"/>
        <v>-</v>
      </c>
      <c r="AC145" s="208" t="str">
        <f t="shared" si="51"/>
        <v>-</v>
      </c>
      <c r="AD145" s="212" t="str">
        <f t="shared" si="52"/>
        <v>-</v>
      </c>
      <c r="AE145" s="207" t="str">
        <f t="shared" si="53"/>
        <v>-</v>
      </c>
      <c r="AF145" s="208" t="str">
        <f t="shared" si="54"/>
        <v>-</v>
      </c>
      <c r="AG145" s="208" t="str">
        <f t="shared" si="55"/>
        <v>-</v>
      </c>
      <c r="AH145" s="212" t="str">
        <f t="shared" si="56"/>
        <v>-</v>
      </c>
      <c r="AI145" s="204" t="str">
        <f t="shared" si="57"/>
        <v>-</v>
      </c>
      <c r="AJ145" s="206" t="str">
        <f t="shared" si="58"/>
        <v>-</v>
      </c>
      <c r="AK145" s="282" t="str">
        <f t="shared" si="59"/>
        <v>-</v>
      </c>
      <c r="AL145" s="283" t="str">
        <f t="shared" si="60"/>
        <v>-</v>
      </c>
      <c r="AM145" s="283" t="str">
        <f t="shared" si="61"/>
        <v>-</v>
      </c>
    </row>
    <row r="146" spans="2:39">
      <c r="B146" s="17">
        <f t="shared" si="62"/>
        <v>76</v>
      </c>
      <c r="D146" s="21" t="str">
        <f>IF(ISNUMBER(ESTIMATE!C98),ESTIMATE!C98,"-")</f>
        <v>-</v>
      </c>
      <c r="E146" s="38" t="str">
        <f>IF(ISNUMBER(ESTIMATE!D98),ESTIMATE!D98,"-")</f>
        <v>-</v>
      </c>
      <c r="F146" s="15" t="str">
        <f>IF(ISNUMBER(ESTIMATE!E98),ESTIMATE!E98,"-")</f>
        <v>-</v>
      </c>
      <c r="G146" s="287" t="str">
        <f>IF(ISNUMBER(ESTIMATE!F98),ESTIMATE!F98,"-")</f>
        <v>-</v>
      </c>
      <c r="H146" s="287" t="str">
        <f>IF(ISNUMBER(ESTIMATE!G98),ESTIMATE!G98,"-")</f>
        <v>-</v>
      </c>
      <c r="I146" s="288" t="str">
        <f>IF(ISNUMBER(ESTIMATE!H98),IF(ESTIMATE!H98=1,-1,1),"-")</f>
        <v>-</v>
      </c>
      <c r="J146" s="288" t="str">
        <f>IF(ISNUMBER(ESTIMATE!I98),IF(ESTIMATE!I98=1,-1,1),"-")</f>
        <v>-</v>
      </c>
      <c r="K146" s="288" t="str">
        <f>IF(ISNUMBER(ESTIMATE!J98),IF(ESTIMATE!J98=1,-1,1),"-")</f>
        <v>-</v>
      </c>
      <c r="L146" s="204" t="str">
        <f t="shared" si="34"/>
        <v>-</v>
      </c>
      <c r="M146" s="205" t="str">
        <f t="shared" si="35"/>
        <v>-</v>
      </c>
      <c r="N146" s="206" t="str">
        <f t="shared" si="36"/>
        <v>-</v>
      </c>
      <c r="O146" s="207" t="str">
        <f t="shared" si="37"/>
        <v>-</v>
      </c>
      <c r="P146" s="208" t="str">
        <f t="shared" si="38"/>
        <v>-</v>
      </c>
      <c r="Q146" s="208" t="str">
        <f t="shared" si="39"/>
        <v>-</v>
      </c>
      <c r="R146" s="212" t="str">
        <f t="shared" si="40"/>
        <v>-</v>
      </c>
      <c r="S146" s="207" t="str">
        <f t="shared" si="41"/>
        <v>-</v>
      </c>
      <c r="T146" s="208" t="str">
        <f t="shared" si="42"/>
        <v>-</v>
      </c>
      <c r="U146" s="208" t="str">
        <f t="shared" si="43"/>
        <v>-</v>
      </c>
      <c r="V146" s="212" t="str">
        <f t="shared" si="44"/>
        <v>-</v>
      </c>
      <c r="W146" s="207" t="str">
        <f t="shared" si="45"/>
        <v>-</v>
      </c>
      <c r="X146" s="208" t="str">
        <f t="shared" si="46"/>
        <v>-</v>
      </c>
      <c r="Y146" s="208" t="str">
        <f t="shared" si="47"/>
        <v>-</v>
      </c>
      <c r="Z146" s="212" t="str">
        <f t="shared" si="48"/>
        <v>-</v>
      </c>
      <c r="AA146" s="207" t="str">
        <f t="shared" si="49"/>
        <v>-</v>
      </c>
      <c r="AB146" s="208" t="str">
        <f t="shared" si="50"/>
        <v>-</v>
      </c>
      <c r="AC146" s="208" t="str">
        <f t="shared" si="51"/>
        <v>-</v>
      </c>
      <c r="AD146" s="212" t="str">
        <f t="shared" si="52"/>
        <v>-</v>
      </c>
      <c r="AE146" s="207" t="str">
        <f t="shared" si="53"/>
        <v>-</v>
      </c>
      <c r="AF146" s="208" t="str">
        <f t="shared" si="54"/>
        <v>-</v>
      </c>
      <c r="AG146" s="208" t="str">
        <f t="shared" si="55"/>
        <v>-</v>
      </c>
      <c r="AH146" s="212" t="str">
        <f t="shared" si="56"/>
        <v>-</v>
      </c>
      <c r="AI146" s="204" t="str">
        <f t="shared" si="57"/>
        <v>-</v>
      </c>
      <c r="AJ146" s="206" t="str">
        <f t="shared" si="58"/>
        <v>-</v>
      </c>
      <c r="AK146" s="282" t="str">
        <f t="shared" si="59"/>
        <v>-</v>
      </c>
      <c r="AL146" s="283" t="str">
        <f t="shared" si="60"/>
        <v>-</v>
      </c>
      <c r="AM146" s="283" t="str">
        <f t="shared" si="61"/>
        <v>-</v>
      </c>
    </row>
    <row r="147" spans="2:39">
      <c r="B147" s="17">
        <f t="shared" si="62"/>
        <v>77</v>
      </c>
      <c r="D147" s="21" t="str">
        <f>IF(ISNUMBER(ESTIMATE!C99),ESTIMATE!C99,"-")</f>
        <v>-</v>
      </c>
      <c r="E147" s="38" t="str">
        <f>IF(ISNUMBER(ESTIMATE!D99),ESTIMATE!D99,"-")</f>
        <v>-</v>
      </c>
      <c r="F147" s="15" t="str">
        <f>IF(ISNUMBER(ESTIMATE!E99),ESTIMATE!E99,"-")</f>
        <v>-</v>
      </c>
      <c r="G147" s="287" t="str">
        <f>IF(ISNUMBER(ESTIMATE!F99),ESTIMATE!F99,"-")</f>
        <v>-</v>
      </c>
      <c r="H147" s="287" t="str">
        <f>IF(ISNUMBER(ESTIMATE!G99),ESTIMATE!G99,"-")</f>
        <v>-</v>
      </c>
      <c r="I147" s="288" t="str">
        <f>IF(ISNUMBER(ESTIMATE!H99),IF(ESTIMATE!H99=1,-1,1),"-")</f>
        <v>-</v>
      </c>
      <c r="J147" s="288" t="str">
        <f>IF(ISNUMBER(ESTIMATE!I99),IF(ESTIMATE!I99=1,-1,1),"-")</f>
        <v>-</v>
      </c>
      <c r="K147" s="288" t="str">
        <f>IF(ISNUMBER(ESTIMATE!J99),IF(ESTIMATE!J99=1,-1,1),"-")</f>
        <v>-</v>
      </c>
      <c r="L147" s="204" t="str">
        <f t="shared" si="34"/>
        <v>-</v>
      </c>
      <c r="M147" s="205" t="str">
        <f t="shared" si="35"/>
        <v>-</v>
      </c>
      <c r="N147" s="206" t="str">
        <f t="shared" si="36"/>
        <v>-</v>
      </c>
      <c r="O147" s="207" t="str">
        <f t="shared" si="37"/>
        <v>-</v>
      </c>
      <c r="P147" s="208" t="str">
        <f t="shared" si="38"/>
        <v>-</v>
      </c>
      <c r="Q147" s="208" t="str">
        <f t="shared" si="39"/>
        <v>-</v>
      </c>
      <c r="R147" s="212" t="str">
        <f t="shared" si="40"/>
        <v>-</v>
      </c>
      <c r="S147" s="207" t="str">
        <f t="shared" si="41"/>
        <v>-</v>
      </c>
      <c r="T147" s="208" t="str">
        <f t="shared" si="42"/>
        <v>-</v>
      </c>
      <c r="U147" s="208" t="str">
        <f t="shared" si="43"/>
        <v>-</v>
      </c>
      <c r="V147" s="212" t="str">
        <f t="shared" si="44"/>
        <v>-</v>
      </c>
      <c r="W147" s="207" t="str">
        <f t="shared" si="45"/>
        <v>-</v>
      </c>
      <c r="X147" s="208" t="str">
        <f t="shared" si="46"/>
        <v>-</v>
      </c>
      <c r="Y147" s="208" t="str">
        <f t="shared" si="47"/>
        <v>-</v>
      </c>
      <c r="Z147" s="212" t="str">
        <f t="shared" si="48"/>
        <v>-</v>
      </c>
      <c r="AA147" s="207" t="str">
        <f t="shared" si="49"/>
        <v>-</v>
      </c>
      <c r="AB147" s="208" t="str">
        <f t="shared" si="50"/>
        <v>-</v>
      </c>
      <c r="AC147" s="208" t="str">
        <f t="shared" si="51"/>
        <v>-</v>
      </c>
      <c r="AD147" s="212" t="str">
        <f t="shared" si="52"/>
        <v>-</v>
      </c>
      <c r="AE147" s="207" t="str">
        <f t="shared" si="53"/>
        <v>-</v>
      </c>
      <c r="AF147" s="208" t="str">
        <f t="shared" si="54"/>
        <v>-</v>
      </c>
      <c r="AG147" s="208" t="str">
        <f t="shared" si="55"/>
        <v>-</v>
      </c>
      <c r="AH147" s="212" t="str">
        <f t="shared" si="56"/>
        <v>-</v>
      </c>
      <c r="AI147" s="204" t="str">
        <f t="shared" si="57"/>
        <v>-</v>
      </c>
      <c r="AJ147" s="206" t="str">
        <f t="shared" si="58"/>
        <v>-</v>
      </c>
      <c r="AK147" s="282" t="str">
        <f t="shared" si="59"/>
        <v>-</v>
      </c>
      <c r="AL147" s="283" t="str">
        <f t="shared" si="60"/>
        <v>-</v>
      </c>
      <c r="AM147" s="283" t="str">
        <f t="shared" si="61"/>
        <v>-</v>
      </c>
    </row>
    <row r="148" spans="2:39">
      <c r="B148" s="17">
        <f t="shared" si="62"/>
        <v>78</v>
      </c>
      <c r="D148" s="21" t="str">
        <f>IF(ISNUMBER(ESTIMATE!C100),ESTIMATE!C100,"-")</f>
        <v>-</v>
      </c>
      <c r="E148" s="38" t="str">
        <f>IF(ISNUMBER(ESTIMATE!D100),ESTIMATE!D100,"-")</f>
        <v>-</v>
      </c>
      <c r="F148" s="15" t="str">
        <f>IF(ISNUMBER(ESTIMATE!E100),ESTIMATE!E100,"-")</f>
        <v>-</v>
      </c>
      <c r="G148" s="287" t="str">
        <f>IF(ISNUMBER(ESTIMATE!F100),ESTIMATE!F100,"-")</f>
        <v>-</v>
      </c>
      <c r="H148" s="287" t="str">
        <f>IF(ISNUMBER(ESTIMATE!G100),ESTIMATE!G100,"-")</f>
        <v>-</v>
      </c>
      <c r="I148" s="288" t="str">
        <f>IF(ISNUMBER(ESTIMATE!H100),IF(ESTIMATE!H100=1,-1,1),"-")</f>
        <v>-</v>
      </c>
      <c r="J148" s="288" t="str">
        <f>IF(ISNUMBER(ESTIMATE!I100),IF(ESTIMATE!I100=1,-1,1),"-")</f>
        <v>-</v>
      </c>
      <c r="K148" s="288" t="str">
        <f>IF(ISNUMBER(ESTIMATE!J100),IF(ESTIMATE!J100=1,-1,1),"-")</f>
        <v>-</v>
      </c>
      <c r="L148" s="204" t="str">
        <f t="shared" si="34"/>
        <v>-</v>
      </c>
      <c r="M148" s="205" t="str">
        <f t="shared" si="35"/>
        <v>-</v>
      </c>
      <c r="N148" s="206" t="str">
        <f t="shared" si="36"/>
        <v>-</v>
      </c>
      <c r="O148" s="207" t="str">
        <f t="shared" si="37"/>
        <v>-</v>
      </c>
      <c r="P148" s="208" t="str">
        <f t="shared" si="38"/>
        <v>-</v>
      </c>
      <c r="Q148" s="208" t="str">
        <f t="shared" si="39"/>
        <v>-</v>
      </c>
      <c r="R148" s="212" t="str">
        <f t="shared" si="40"/>
        <v>-</v>
      </c>
      <c r="S148" s="207" t="str">
        <f t="shared" si="41"/>
        <v>-</v>
      </c>
      <c r="T148" s="208" t="str">
        <f t="shared" si="42"/>
        <v>-</v>
      </c>
      <c r="U148" s="208" t="str">
        <f t="shared" si="43"/>
        <v>-</v>
      </c>
      <c r="V148" s="212" t="str">
        <f t="shared" si="44"/>
        <v>-</v>
      </c>
      <c r="W148" s="207" t="str">
        <f t="shared" si="45"/>
        <v>-</v>
      </c>
      <c r="X148" s="208" t="str">
        <f t="shared" si="46"/>
        <v>-</v>
      </c>
      <c r="Y148" s="208" t="str">
        <f t="shared" si="47"/>
        <v>-</v>
      </c>
      <c r="Z148" s="212" t="str">
        <f t="shared" si="48"/>
        <v>-</v>
      </c>
      <c r="AA148" s="207" t="str">
        <f t="shared" si="49"/>
        <v>-</v>
      </c>
      <c r="AB148" s="208" t="str">
        <f t="shared" si="50"/>
        <v>-</v>
      </c>
      <c r="AC148" s="208" t="str">
        <f t="shared" si="51"/>
        <v>-</v>
      </c>
      <c r="AD148" s="212" t="str">
        <f t="shared" si="52"/>
        <v>-</v>
      </c>
      <c r="AE148" s="207" t="str">
        <f t="shared" si="53"/>
        <v>-</v>
      </c>
      <c r="AF148" s="208" t="str">
        <f t="shared" si="54"/>
        <v>-</v>
      </c>
      <c r="AG148" s="208" t="str">
        <f t="shared" si="55"/>
        <v>-</v>
      </c>
      <c r="AH148" s="212" t="str">
        <f t="shared" si="56"/>
        <v>-</v>
      </c>
      <c r="AI148" s="204" t="str">
        <f t="shared" si="57"/>
        <v>-</v>
      </c>
      <c r="AJ148" s="206" t="str">
        <f t="shared" si="58"/>
        <v>-</v>
      </c>
      <c r="AK148" s="282" t="str">
        <f t="shared" si="59"/>
        <v>-</v>
      </c>
      <c r="AL148" s="283" t="str">
        <f t="shared" si="60"/>
        <v>-</v>
      </c>
      <c r="AM148" s="283" t="str">
        <f t="shared" si="61"/>
        <v>-</v>
      </c>
    </row>
    <row r="149" spans="2:39">
      <c r="B149" s="17">
        <f t="shared" si="62"/>
        <v>79</v>
      </c>
      <c r="D149" s="21" t="str">
        <f>IF(ISNUMBER(ESTIMATE!C101),ESTIMATE!C101,"-")</f>
        <v>-</v>
      </c>
      <c r="E149" s="38" t="str">
        <f>IF(ISNUMBER(ESTIMATE!D101),ESTIMATE!D101,"-")</f>
        <v>-</v>
      </c>
      <c r="F149" s="15" t="str">
        <f>IF(ISNUMBER(ESTIMATE!E101),ESTIMATE!E101,"-")</f>
        <v>-</v>
      </c>
      <c r="G149" s="287" t="str">
        <f>IF(ISNUMBER(ESTIMATE!F101),ESTIMATE!F101,"-")</f>
        <v>-</v>
      </c>
      <c r="H149" s="287" t="str">
        <f>IF(ISNUMBER(ESTIMATE!G101),ESTIMATE!G101,"-")</f>
        <v>-</v>
      </c>
      <c r="I149" s="288" t="str">
        <f>IF(ISNUMBER(ESTIMATE!H101),IF(ESTIMATE!H101=1,-1,1),"-")</f>
        <v>-</v>
      </c>
      <c r="J149" s="288" t="str">
        <f>IF(ISNUMBER(ESTIMATE!I101),IF(ESTIMATE!I101=1,-1,1),"-")</f>
        <v>-</v>
      </c>
      <c r="K149" s="288" t="str">
        <f>IF(ISNUMBER(ESTIMATE!J101),IF(ESTIMATE!J101=1,-1,1),"-")</f>
        <v>-</v>
      </c>
      <c r="L149" s="204" t="str">
        <f t="shared" si="34"/>
        <v>-</v>
      </c>
      <c r="M149" s="205" t="str">
        <f t="shared" si="35"/>
        <v>-</v>
      </c>
      <c r="N149" s="206" t="str">
        <f t="shared" si="36"/>
        <v>-</v>
      </c>
      <c r="O149" s="207" t="str">
        <f t="shared" si="37"/>
        <v>-</v>
      </c>
      <c r="P149" s="208" t="str">
        <f t="shared" si="38"/>
        <v>-</v>
      </c>
      <c r="Q149" s="208" t="str">
        <f t="shared" si="39"/>
        <v>-</v>
      </c>
      <c r="R149" s="212" t="str">
        <f t="shared" si="40"/>
        <v>-</v>
      </c>
      <c r="S149" s="207" t="str">
        <f t="shared" si="41"/>
        <v>-</v>
      </c>
      <c r="T149" s="208" t="str">
        <f t="shared" si="42"/>
        <v>-</v>
      </c>
      <c r="U149" s="208" t="str">
        <f t="shared" si="43"/>
        <v>-</v>
      </c>
      <c r="V149" s="212" t="str">
        <f t="shared" si="44"/>
        <v>-</v>
      </c>
      <c r="W149" s="207" t="str">
        <f t="shared" si="45"/>
        <v>-</v>
      </c>
      <c r="X149" s="208" t="str">
        <f t="shared" si="46"/>
        <v>-</v>
      </c>
      <c r="Y149" s="208" t="str">
        <f t="shared" si="47"/>
        <v>-</v>
      </c>
      <c r="Z149" s="212" t="str">
        <f t="shared" si="48"/>
        <v>-</v>
      </c>
      <c r="AA149" s="207" t="str">
        <f t="shared" si="49"/>
        <v>-</v>
      </c>
      <c r="AB149" s="208" t="str">
        <f t="shared" si="50"/>
        <v>-</v>
      </c>
      <c r="AC149" s="208" t="str">
        <f t="shared" si="51"/>
        <v>-</v>
      </c>
      <c r="AD149" s="212" t="str">
        <f t="shared" si="52"/>
        <v>-</v>
      </c>
      <c r="AE149" s="207" t="str">
        <f t="shared" si="53"/>
        <v>-</v>
      </c>
      <c r="AF149" s="208" t="str">
        <f t="shared" si="54"/>
        <v>-</v>
      </c>
      <c r="AG149" s="208" t="str">
        <f t="shared" si="55"/>
        <v>-</v>
      </c>
      <c r="AH149" s="212" t="str">
        <f t="shared" si="56"/>
        <v>-</v>
      </c>
      <c r="AI149" s="204" t="str">
        <f t="shared" si="57"/>
        <v>-</v>
      </c>
      <c r="AJ149" s="206" t="str">
        <f t="shared" si="58"/>
        <v>-</v>
      </c>
      <c r="AK149" s="282" t="str">
        <f t="shared" si="59"/>
        <v>-</v>
      </c>
      <c r="AL149" s="283" t="str">
        <f t="shared" si="60"/>
        <v>-</v>
      </c>
      <c r="AM149" s="283" t="str">
        <f t="shared" si="61"/>
        <v>-</v>
      </c>
    </row>
    <row r="150" spans="2:39">
      <c r="B150" s="17">
        <f t="shared" si="62"/>
        <v>80</v>
      </c>
      <c r="D150" s="21" t="str">
        <f>IF(ISNUMBER(ESTIMATE!C102),ESTIMATE!C102,"-")</f>
        <v>-</v>
      </c>
      <c r="E150" s="38" t="str">
        <f>IF(ISNUMBER(ESTIMATE!D102),ESTIMATE!D102,"-")</f>
        <v>-</v>
      </c>
      <c r="F150" s="15" t="str">
        <f>IF(ISNUMBER(ESTIMATE!E102),ESTIMATE!E102,"-")</f>
        <v>-</v>
      </c>
      <c r="G150" s="287" t="str">
        <f>IF(ISNUMBER(ESTIMATE!F102),ESTIMATE!F102,"-")</f>
        <v>-</v>
      </c>
      <c r="H150" s="287" t="str">
        <f>IF(ISNUMBER(ESTIMATE!G102),ESTIMATE!G102,"-")</f>
        <v>-</v>
      </c>
      <c r="I150" s="288" t="str">
        <f>IF(ISNUMBER(ESTIMATE!H102),IF(ESTIMATE!H102=1,-1,1),"-")</f>
        <v>-</v>
      </c>
      <c r="J150" s="288" t="str">
        <f>IF(ISNUMBER(ESTIMATE!I102),IF(ESTIMATE!I102=1,-1,1),"-")</f>
        <v>-</v>
      </c>
      <c r="K150" s="288" t="str">
        <f>IF(ISNUMBER(ESTIMATE!J102),IF(ESTIMATE!J102=1,-1,1),"-")</f>
        <v>-</v>
      </c>
      <c r="L150" s="204" t="str">
        <f t="shared" si="34"/>
        <v>-</v>
      </c>
      <c r="M150" s="205" t="str">
        <f t="shared" si="35"/>
        <v>-</v>
      </c>
      <c r="N150" s="206" t="str">
        <f t="shared" si="36"/>
        <v>-</v>
      </c>
      <c r="O150" s="207" t="str">
        <f t="shared" si="37"/>
        <v>-</v>
      </c>
      <c r="P150" s="208" t="str">
        <f t="shared" si="38"/>
        <v>-</v>
      </c>
      <c r="Q150" s="208" t="str">
        <f t="shared" si="39"/>
        <v>-</v>
      </c>
      <c r="R150" s="212" t="str">
        <f t="shared" si="40"/>
        <v>-</v>
      </c>
      <c r="S150" s="207" t="str">
        <f t="shared" si="41"/>
        <v>-</v>
      </c>
      <c r="T150" s="208" t="str">
        <f t="shared" si="42"/>
        <v>-</v>
      </c>
      <c r="U150" s="208" t="str">
        <f t="shared" si="43"/>
        <v>-</v>
      </c>
      <c r="V150" s="212" t="str">
        <f t="shared" si="44"/>
        <v>-</v>
      </c>
      <c r="W150" s="207" t="str">
        <f t="shared" si="45"/>
        <v>-</v>
      </c>
      <c r="X150" s="208" t="str">
        <f t="shared" si="46"/>
        <v>-</v>
      </c>
      <c r="Y150" s="208" t="str">
        <f t="shared" si="47"/>
        <v>-</v>
      </c>
      <c r="Z150" s="212" t="str">
        <f t="shared" si="48"/>
        <v>-</v>
      </c>
      <c r="AA150" s="207" t="str">
        <f t="shared" si="49"/>
        <v>-</v>
      </c>
      <c r="AB150" s="208" t="str">
        <f t="shared" si="50"/>
        <v>-</v>
      </c>
      <c r="AC150" s="208" t="str">
        <f t="shared" si="51"/>
        <v>-</v>
      </c>
      <c r="AD150" s="212" t="str">
        <f t="shared" si="52"/>
        <v>-</v>
      </c>
      <c r="AE150" s="207" t="str">
        <f t="shared" si="53"/>
        <v>-</v>
      </c>
      <c r="AF150" s="208" t="str">
        <f t="shared" si="54"/>
        <v>-</v>
      </c>
      <c r="AG150" s="208" t="str">
        <f t="shared" si="55"/>
        <v>-</v>
      </c>
      <c r="AH150" s="212" t="str">
        <f t="shared" si="56"/>
        <v>-</v>
      </c>
      <c r="AI150" s="204" t="str">
        <f t="shared" si="57"/>
        <v>-</v>
      </c>
      <c r="AJ150" s="206" t="str">
        <f t="shared" si="58"/>
        <v>-</v>
      </c>
      <c r="AK150" s="282" t="str">
        <f t="shared" si="59"/>
        <v>-</v>
      </c>
      <c r="AL150" s="283" t="str">
        <f t="shared" si="60"/>
        <v>-</v>
      </c>
      <c r="AM150" s="283" t="str">
        <f t="shared" si="61"/>
        <v>-</v>
      </c>
    </row>
    <row r="151" spans="2:39">
      <c r="B151" s="17">
        <f t="shared" si="62"/>
        <v>81</v>
      </c>
      <c r="D151" s="21" t="str">
        <f>IF(ISNUMBER(ESTIMATE!C103),ESTIMATE!C103,"-")</f>
        <v>-</v>
      </c>
      <c r="E151" s="38" t="str">
        <f>IF(ISNUMBER(ESTIMATE!D103),ESTIMATE!D103,"-")</f>
        <v>-</v>
      </c>
      <c r="F151" s="15" t="str">
        <f>IF(ISNUMBER(ESTIMATE!E103),ESTIMATE!E103,"-")</f>
        <v>-</v>
      </c>
      <c r="G151" s="287" t="str">
        <f>IF(ISNUMBER(ESTIMATE!F103),ESTIMATE!F103,"-")</f>
        <v>-</v>
      </c>
      <c r="H151" s="287" t="str">
        <f>IF(ISNUMBER(ESTIMATE!G103),ESTIMATE!G103,"-")</f>
        <v>-</v>
      </c>
      <c r="I151" s="288" t="str">
        <f>IF(ISNUMBER(ESTIMATE!H103),IF(ESTIMATE!H103=1,-1,1),"-")</f>
        <v>-</v>
      </c>
      <c r="J151" s="288" t="str">
        <f>IF(ISNUMBER(ESTIMATE!I103),IF(ESTIMATE!I103=1,-1,1),"-")</f>
        <v>-</v>
      </c>
      <c r="K151" s="288" t="str">
        <f>IF(ISNUMBER(ESTIMATE!J103),IF(ESTIMATE!J103=1,-1,1),"-")</f>
        <v>-</v>
      </c>
      <c r="L151" s="204" t="str">
        <f t="shared" si="34"/>
        <v>-</v>
      </c>
      <c r="M151" s="205" t="str">
        <f t="shared" si="35"/>
        <v>-</v>
      </c>
      <c r="N151" s="206" t="str">
        <f t="shared" si="36"/>
        <v>-</v>
      </c>
      <c r="O151" s="207" t="str">
        <f t="shared" si="37"/>
        <v>-</v>
      </c>
      <c r="P151" s="208" t="str">
        <f t="shared" si="38"/>
        <v>-</v>
      </c>
      <c r="Q151" s="208" t="str">
        <f t="shared" si="39"/>
        <v>-</v>
      </c>
      <c r="R151" s="212" t="str">
        <f t="shared" si="40"/>
        <v>-</v>
      </c>
      <c r="S151" s="207" t="str">
        <f t="shared" si="41"/>
        <v>-</v>
      </c>
      <c r="T151" s="208" t="str">
        <f t="shared" si="42"/>
        <v>-</v>
      </c>
      <c r="U151" s="208" t="str">
        <f t="shared" si="43"/>
        <v>-</v>
      </c>
      <c r="V151" s="212" t="str">
        <f t="shared" si="44"/>
        <v>-</v>
      </c>
      <c r="W151" s="207" t="str">
        <f t="shared" si="45"/>
        <v>-</v>
      </c>
      <c r="X151" s="208" t="str">
        <f t="shared" si="46"/>
        <v>-</v>
      </c>
      <c r="Y151" s="208" t="str">
        <f t="shared" si="47"/>
        <v>-</v>
      </c>
      <c r="Z151" s="212" t="str">
        <f t="shared" si="48"/>
        <v>-</v>
      </c>
      <c r="AA151" s="207" t="str">
        <f t="shared" si="49"/>
        <v>-</v>
      </c>
      <c r="AB151" s="208" t="str">
        <f t="shared" si="50"/>
        <v>-</v>
      </c>
      <c r="AC151" s="208" t="str">
        <f t="shared" si="51"/>
        <v>-</v>
      </c>
      <c r="AD151" s="212" t="str">
        <f t="shared" si="52"/>
        <v>-</v>
      </c>
      <c r="AE151" s="207" t="str">
        <f t="shared" si="53"/>
        <v>-</v>
      </c>
      <c r="AF151" s="208" t="str">
        <f t="shared" si="54"/>
        <v>-</v>
      </c>
      <c r="AG151" s="208" t="str">
        <f t="shared" si="55"/>
        <v>-</v>
      </c>
      <c r="AH151" s="212" t="str">
        <f t="shared" si="56"/>
        <v>-</v>
      </c>
      <c r="AI151" s="204" t="str">
        <f t="shared" si="57"/>
        <v>-</v>
      </c>
      <c r="AJ151" s="206" t="str">
        <f t="shared" si="58"/>
        <v>-</v>
      </c>
      <c r="AK151" s="282" t="str">
        <f t="shared" si="59"/>
        <v>-</v>
      </c>
      <c r="AL151" s="283" t="str">
        <f t="shared" si="60"/>
        <v>-</v>
      </c>
      <c r="AM151" s="283" t="str">
        <f t="shared" si="61"/>
        <v>-</v>
      </c>
    </row>
    <row r="152" spans="2:39">
      <c r="B152" s="17">
        <f t="shared" si="62"/>
        <v>82</v>
      </c>
      <c r="D152" s="21" t="str">
        <f>IF(ISNUMBER(ESTIMATE!C104),ESTIMATE!C104,"-")</f>
        <v>-</v>
      </c>
      <c r="E152" s="38" t="str">
        <f>IF(ISNUMBER(ESTIMATE!D104),ESTIMATE!D104,"-")</f>
        <v>-</v>
      </c>
      <c r="F152" s="15" t="str">
        <f>IF(ISNUMBER(ESTIMATE!E104),ESTIMATE!E104,"-")</f>
        <v>-</v>
      </c>
      <c r="G152" s="287" t="str">
        <f>IF(ISNUMBER(ESTIMATE!F104),ESTIMATE!F104,"-")</f>
        <v>-</v>
      </c>
      <c r="H152" s="287" t="str">
        <f>IF(ISNUMBER(ESTIMATE!G104),ESTIMATE!G104,"-")</f>
        <v>-</v>
      </c>
      <c r="I152" s="288" t="str">
        <f>IF(ISNUMBER(ESTIMATE!H104),IF(ESTIMATE!H104=1,-1,1),"-")</f>
        <v>-</v>
      </c>
      <c r="J152" s="288" t="str">
        <f>IF(ISNUMBER(ESTIMATE!I104),IF(ESTIMATE!I104=1,-1,1),"-")</f>
        <v>-</v>
      </c>
      <c r="K152" s="288" t="str">
        <f>IF(ISNUMBER(ESTIMATE!J104),IF(ESTIMATE!J104=1,-1,1),"-")</f>
        <v>-</v>
      </c>
      <c r="L152" s="204" t="str">
        <f t="shared" si="34"/>
        <v>-</v>
      </c>
      <c r="M152" s="205" t="str">
        <f t="shared" si="35"/>
        <v>-</v>
      </c>
      <c r="N152" s="206" t="str">
        <f t="shared" si="36"/>
        <v>-</v>
      </c>
      <c r="O152" s="207" t="str">
        <f t="shared" si="37"/>
        <v>-</v>
      </c>
      <c r="P152" s="208" t="str">
        <f t="shared" si="38"/>
        <v>-</v>
      </c>
      <c r="Q152" s="208" t="str">
        <f t="shared" si="39"/>
        <v>-</v>
      </c>
      <c r="R152" s="212" t="str">
        <f t="shared" si="40"/>
        <v>-</v>
      </c>
      <c r="S152" s="207" t="str">
        <f t="shared" si="41"/>
        <v>-</v>
      </c>
      <c r="T152" s="208" t="str">
        <f t="shared" si="42"/>
        <v>-</v>
      </c>
      <c r="U152" s="208" t="str">
        <f t="shared" si="43"/>
        <v>-</v>
      </c>
      <c r="V152" s="212" t="str">
        <f t="shared" si="44"/>
        <v>-</v>
      </c>
      <c r="W152" s="207" t="str">
        <f t="shared" si="45"/>
        <v>-</v>
      </c>
      <c r="X152" s="208" t="str">
        <f t="shared" si="46"/>
        <v>-</v>
      </c>
      <c r="Y152" s="208" t="str">
        <f t="shared" si="47"/>
        <v>-</v>
      </c>
      <c r="Z152" s="212" t="str">
        <f t="shared" si="48"/>
        <v>-</v>
      </c>
      <c r="AA152" s="207" t="str">
        <f t="shared" si="49"/>
        <v>-</v>
      </c>
      <c r="AB152" s="208" t="str">
        <f t="shared" si="50"/>
        <v>-</v>
      </c>
      <c r="AC152" s="208" t="str">
        <f t="shared" si="51"/>
        <v>-</v>
      </c>
      <c r="AD152" s="212" t="str">
        <f t="shared" si="52"/>
        <v>-</v>
      </c>
      <c r="AE152" s="207" t="str">
        <f t="shared" si="53"/>
        <v>-</v>
      </c>
      <c r="AF152" s="208" t="str">
        <f t="shared" si="54"/>
        <v>-</v>
      </c>
      <c r="AG152" s="208" t="str">
        <f t="shared" si="55"/>
        <v>-</v>
      </c>
      <c r="AH152" s="212" t="str">
        <f t="shared" si="56"/>
        <v>-</v>
      </c>
      <c r="AI152" s="204" t="str">
        <f t="shared" si="57"/>
        <v>-</v>
      </c>
      <c r="AJ152" s="206" t="str">
        <f t="shared" si="58"/>
        <v>-</v>
      </c>
      <c r="AK152" s="282" t="str">
        <f t="shared" si="59"/>
        <v>-</v>
      </c>
      <c r="AL152" s="283" t="str">
        <f t="shared" si="60"/>
        <v>-</v>
      </c>
      <c r="AM152" s="283" t="str">
        <f t="shared" si="61"/>
        <v>-</v>
      </c>
    </row>
    <row r="153" spans="2:39">
      <c r="B153" s="17">
        <f t="shared" si="62"/>
        <v>83</v>
      </c>
      <c r="D153" s="21" t="str">
        <f>IF(ISNUMBER(ESTIMATE!C105),ESTIMATE!C105,"-")</f>
        <v>-</v>
      </c>
      <c r="E153" s="38" t="str">
        <f>IF(ISNUMBER(ESTIMATE!D105),ESTIMATE!D105,"-")</f>
        <v>-</v>
      </c>
      <c r="F153" s="15" t="str">
        <f>IF(ISNUMBER(ESTIMATE!E105),ESTIMATE!E105,"-")</f>
        <v>-</v>
      </c>
      <c r="G153" s="287" t="str">
        <f>IF(ISNUMBER(ESTIMATE!F105),ESTIMATE!F105,"-")</f>
        <v>-</v>
      </c>
      <c r="H153" s="287" t="str">
        <f>IF(ISNUMBER(ESTIMATE!G105),ESTIMATE!G105,"-")</f>
        <v>-</v>
      </c>
      <c r="I153" s="288" t="str">
        <f>IF(ISNUMBER(ESTIMATE!H105),IF(ESTIMATE!H105=1,-1,1),"-")</f>
        <v>-</v>
      </c>
      <c r="J153" s="288" t="str">
        <f>IF(ISNUMBER(ESTIMATE!I105),IF(ESTIMATE!I105=1,-1,1),"-")</f>
        <v>-</v>
      </c>
      <c r="K153" s="288" t="str">
        <f>IF(ISNUMBER(ESTIMATE!J105),IF(ESTIMATE!J105=1,-1,1),"-")</f>
        <v>-</v>
      </c>
      <c r="L153" s="204" t="str">
        <f t="shared" si="34"/>
        <v>-</v>
      </c>
      <c r="M153" s="205" t="str">
        <f t="shared" si="35"/>
        <v>-</v>
      </c>
      <c r="N153" s="206" t="str">
        <f t="shared" si="36"/>
        <v>-</v>
      </c>
      <c r="O153" s="207" t="str">
        <f t="shared" si="37"/>
        <v>-</v>
      </c>
      <c r="P153" s="208" t="str">
        <f t="shared" si="38"/>
        <v>-</v>
      </c>
      <c r="Q153" s="208" t="str">
        <f t="shared" si="39"/>
        <v>-</v>
      </c>
      <c r="R153" s="212" t="str">
        <f t="shared" si="40"/>
        <v>-</v>
      </c>
      <c r="S153" s="207" t="str">
        <f t="shared" si="41"/>
        <v>-</v>
      </c>
      <c r="T153" s="208" t="str">
        <f t="shared" si="42"/>
        <v>-</v>
      </c>
      <c r="U153" s="208" t="str">
        <f t="shared" si="43"/>
        <v>-</v>
      </c>
      <c r="V153" s="212" t="str">
        <f t="shared" si="44"/>
        <v>-</v>
      </c>
      <c r="W153" s="207" t="str">
        <f t="shared" si="45"/>
        <v>-</v>
      </c>
      <c r="X153" s="208" t="str">
        <f t="shared" si="46"/>
        <v>-</v>
      </c>
      <c r="Y153" s="208" t="str">
        <f t="shared" si="47"/>
        <v>-</v>
      </c>
      <c r="Z153" s="212" t="str">
        <f t="shared" si="48"/>
        <v>-</v>
      </c>
      <c r="AA153" s="207" t="str">
        <f t="shared" si="49"/>
        <v>-</v>
      </c>
      <c r="AB153" s="208" t="str">
        <f t="shared" si="50"/>
        <v>-</v>
      </c>
      <c r="AC153" s="208" t="str">
        <f t="shared" si="51"/>
        <v>-</v>
      </c>
      <c r="AD153" s="212" t="str">
        <f t="shared" si="52"/>
        <v>-</v>
      </c>
      <c r="AE153" s="207" t="str">
        <f t="shared" si="53"/>
        <v>-</v>
      </c>
      <c r="AF153" s="208" t="str">
        <f t="shared" si="54"/>
        <v>-</v>
      </c>
      <c r="AG153" s="208" t="str">
        <f t="shared" si="55"/>
        <v>-</v>
      </c>
      <c r="AH153" s="212" t="str">
        <f t="shared" si="56"/>
        <v>-</v>
      </c>
      <c r="AI153" s="204" t="str">
        <f t="shared" si="57"/>
        <v>-</v>
      </c>
      <c r="AJ153" s="206" t="str">
        <f t="shared" si="58"/>
        <v>-</v>
      </c>
      <c r="AK153" s="282" t="str">
        <f t="shared" si="59"/>
        <v>-</v>
      </c>
      <c r="AL153" s="283" t="str">
        <f t="shared" si="60"/>
        <v>-</v>
      </c>
      <c r="AM153" s="283" t="str">
        <f t="shared" si="61"/>
        <v>-</v>
      </c>
    </row>
    <row r="154" spans="2:39">
      <c r="B154" s="17">
        <f t="shared" si="62"/>
        <v>84</v>
      </c>
      <c r="D154" s="21" t="str">
        <f>IF(ISNUMBER(ESTIMATE!C106),ESTIMATE!C106,"-")</f>
        <v>-</v>
      </c>
      <c r="E154" s="38" t="str">
        <f>IF(ISNUMBER(ESTIMATE!D106),ESTIMATE!D106,"-")</f>
        <v>-</v>
      </c>
      <c r="F154" s="15" t="str">
        <f>IF(ISNUMBER(ESTIMATE!E106),ESTIMATE!E106,"-")</f>
        <v>-</v>
      </c>
      <c r="G154" s="287" t="str">
        <f>IF(ISNUMBER(ESTIMATE!F106),ESTIMATE!F106,"-")</f>
        <v>-</v>
      </c>
      <c r="H154" s="287" t="str">
        <f>IF(ISNUMBER(ESTIMATE!G106),ESTIMATE!G106,"-")</f>
        <v>-</v>
      </c>
      <c r="I154" s="288" t="str">
        <f>IF(ISNUMBER(ESTIMATE!H106),IF(ESTIMATE!H106=1,-1,1),"-")</f>
        <v>-</v>
      </c>
      <c r="J154" s="288" t="str">
        <f>IF(ISNUMBER(ESTIMATE!I106),IF(ESTIMATE!I106=1,-1,1),"-")</f>
        <v>-</v>
      </c>
      <c r="K154" s="288" t="str">
        <f>IF(ISNUMBER(ESTIMATE!J106),IF(ESTIMATE!J106=1,-1,1),"-")</f>
        <v>-</v>
      </c>
      <c r="L154" s="204" t="str">
        <f t="shared" si="34"/>
        <v>-</v>
      </c>
      <c r="M154" s="205" t="str">
        <f t="shared" si="35"/>
        <v>-</v>
      </c>
      <c r="N154" s="206" t="str">
        <f t="shared" si="36"/>
        <v>-</v>
      </c>
      <c r="O154" s="207" t="str">
        <f t="shared" si="37"/>
        <v>-</v>
      </c>
      <c r="P154" s="208" t="str">
        <f t="shared" si="38"/>
        <v>-</v>
      </c>
      <c r="Q154" s="208" t="str">
        <f t="shared" si="39"/>
        <v>-</v>
      </c>
      <c r="R154" s="212" t="str">
        <f t="shared" si="40"/>
        <v>-</v>
      </c>
      <c r="S154" s="207" t="str">
        <f t="shared" si="41"/>
        <v>-</v>
      </c>
      <c r="T154" s="208" t="str">
        <f t="shared" si="42"/>
        <v>-</v>
      </c>
      <c r="U154" s="208" t="str">
        <f t="shared" si="43"/>
        <v>-</v>
      </c>
      <c r="V154" s="212" t="str">
        <f t="shared" si="44"/>
        <v>-</v>
      </c>
      <c r="W154" s="207" t="str">
        <f t="shared" si="45"/>
        <v>-</v>
      </c>
      <c r="X154" s="208" t="str">
        <f t="shared" si="46"/>
        <v>-</v>
      </c>
      <c r="Y154" s="208" t="str">
        <f t="shared" si="47"/>
        <v>-</v>
      </c>
      <c r="Z154" s="212" t="str">
        <f t="shared" si="48"/>
        <v>-</v>
      </c>
      <c r="AA154" s="207" t="str">
        <f t="shared" si="49"/>
        <v>-</v>
      </c>
      <c r="AB154" s="208" t="str">
        <f t="shared" si="50"/>
        <v>-</v>
      </c>
      <c r="AC154" s="208" t="str">
        <f t="shared" si="51"/>
        <v>-</v>
      </c>
      <c r="AD154" s="212" t="str">
        <f t="shared" si="52"/>
        <v>-</v>
      </c>
      <c r="AE154" s="207" t="str">
        <f t="shared" si="53"/>
        <v>-</v>
      </c>
      <c r="AF154" s="208" t="str">
        <f t="shared" si="54"/>
        <v>-</v>
      </c>
      <c r="AG154" s="208" t="str">
        <f t="shared" si="55"/>
        <v>-</v>
      </c>
      <c r="AH154" s="212" t="str">
        <f t="shared" si="56"/>
        <v>-</v>
      </c>
      <c r="AI154" s="204" t="str">
        <f t="shared" si="57"/>
        <v>-</v>
      </c>
      <c r="AJ154" s="206" t="str">
        <f t="shared" si="58"/>
        <v>-</v>
      </c>
      <c r="AK154" s="282" t="str">
        <f t="shared" si="59"/>
        <v>-</v>
      </c>
      <c r="AL154" s="283" t="str">
        <f t="shared" si="60"/>
        <v>-</v>
      </c>
      <c r="AM154" s="283" t="str">
        <f t="shared" si="61"/>
        <v>-</v>
      </c>
    </row>
    <row r="155" spans="2:39">
      <c r="B155" s="17">
        <f t="shared" si="62"/>
        <v>85</v>
      </c>
      <c r="D155" s="21" t="str">
        <f>IF(ISNUMBER(ESTIMATE!C107),ESTIMATE!C107,"-")</f>
        <v>-</v>
      </c>
      <c r="E155" s="38" t="str">
        <f>IF(ISNUMBER(ESTIMATE!D107),ESTIMATE!D107,"-")</f>
        <v>-</v>
      </c>
      <c r="F155" s="15" t="str">
        <f>IF(ISNUMBER(ESTIMATE!E107),ESTIMATE!E107,"-")</f>
        <v>-</v>
      </c>
      <c r="G155" s="287" t="str">
        <f>IF(ISNUMBER(ESTIMATE!F107),ESTIMATE!F107,"-")</f>
        <v>-</v>
      </c>
      <c r="H155" s="287" t="str">
        <f>IF(ISNUMBER(ESTIMATE!G107),ESTIMATE!G107,"-")</f>
        <v>-</v>
      </c>
      <c r="I155" s="288" t="str">
        <f>IF(ISNUMBER(ESTIMATE!H107),IF(ESTIMATE!H107=1,-1,1),"-")</f>
        <v>-</v>
      </c>
      <c r="J155" s="288" t="str">
        <f>IF(ISNUMBER(ESTIMATE!I107),IF(ESTIMATE!I107=1,-1,1),"-")</f>
        <v>-</v>
      </c>
      <c r="K155" s="288" t="str">
        <f>IF(ISNUMBER(ESTIMATE!J107),IF(ESTIMATE!J107=1,-1,1),"-")</f>
        <v>-</v>
      </c>
      <c r="L155" s="204" t="str">
        <f t="shared" si="34"/>
        <v>-</v>
      </c>
      <c r="M155" s="205" t="str">
        <f t="shared" si="35"/>
        <v>-</v>
      </c>
      <c r="N155" s="206" t="str">
        <f t="shared" si="36"/>
        <v>-</v>
      </c>
      <c r="O155" s="207" t="str">
        <f t="shared" si="37"/>
        <v>-</v>
      </c>
      <c r="P155" s="208" t="str">
        <f t="shared" si="38"/>
        <v>-</v>
      </c>
      <c r="Q155" s="208" t="str">
        <f t="shared" si="39"/>
        <v>-</v>
      </c>
      <c r="R155" s="212" t="str">
        <f t="shared" si="40"/>
        <v>-</v>
      </c>
      <c r="S155" s="207" t="str">
        <f t="shared" si="41"/>
        <v>-</v>
      </c>
      <c r="T155" s="208" t="str">
        <f t="shared" si="42"/>
        <v>-</v>
      </c>
      <c r="U155" s="208" t="str">
        <f t="shared" si="43"/>
        <v>-</v>
      </c>
      <c r="V155" s="212" t="str">
        <f t="shared" si="44"/>
        <v>-</v>
      </c>
      <c r="W155" s="207" t="str">
        <f t="shared" si="45"/>
        <v>-</v>
      </c>
      <c r="X155" s="208" t="str">
        <f t="shared" si="46"/>
        <v>-</v>
      </c>
      <c r="Y155" s="208" t="str">
        <f t="shared" si="47"/>
        <v>-</v>
      </c>
      <c r="Z155" s="212" t="str">
        <f t="shared" si="48"/>
        <v>-</v>
      </c>
      <c r="AA155" s="207" t="str">
        <f t="shared" si="49"/>
        <v>-</v>
      </c>
      <c r="AB155" s="208" t="str">
        <f t="shared" si="50"/>
        <v>-</v>
      </c>
      <c r="AC155" s="208" t="str">
        <f t="shared" si="51"/>
        <v>-</v>
      </c>
      <c r="AD155" s="212" t="str">
        <f t="shared" si="52"/>
        <v>-</v>
      </c>
      <c r="AE155" s="207" t="str">
        <f t="shared" si="53"/>
        <v>-</v>
      </c>
      <c r="AF155" s="208" t="str">
        <f t="shared" si="54"/>
        <v>-</v>
      </c>
      <c r="AG155" s="208" t="str">
        <f t="shared" si="55"/>
        <v>-</v>
      </c>
      <c r="AH155" s="212" t="str">
        <f t="shared" si="56"/>
        <v>-</v>
      </c>
      <c r="AI155" s="204" t="str">
        <f t="shared" si="57"/>
        <v>-</v>
      </c>
      <c r="AJ155" s="206" t="str">
        <f t="shared" si="58"/>
        <v>-</v>
      </c>
      <c r="AK155" s="282" t="str">
        <f t="shared" si="59"/>
        <v>-</v>
      </c>
      <c r="AL155" s="283" t="str">
        <f t="shared" si="60"/>
        <v>-</v>
      </c>
      <c r="AM155" s="283" t="str">
        <f t="shared" si="61"/>
        <v>-</v>
      </c>
    </row>
    <row r="156" spans="2:39">
      <c r="B156" s="17">
        <f t="shared" si="62"/>
        <v>86</v>
      </c>
      <c r="D156" s="21" t="str">
        <f>IF(ISNUMBER(ESTIMATE!C108),ESTIMATE!C108,"-")</f>
        <v>-</v>
      </c>
      <c r="E156" s="38" t="str">
        <f>IF(ISNUMBER(ESTIMATE!D108),ESTIMATE!D108,"-")</f>
        <v>-</v>
      </c>
      <c r="F156" s="15" t="str">
        <f>IF(ISNUMBER(ESTIMATE!E108),ESTIMATE!E108,"-")</f>
        <v>-</v>
      </c>
      <c r="G156" s="287" t="str">
        <f>IF(ISNUMBER(ESTIMATE!F108),ESTIMATE!F108,"-")</f>
        <v>-</v>
      </c>
      <c r="H156" s="287" t="str">
        <f>IF(ISNUMBER(ESTIMATE!G108),ESTIMATE!G108,"-")</f>
        <v>-</v>
      </c>
      <c r="I156" s="288" t="str">
        <f>IF(ISNUMBER(ESTIMATE!H108),IF(ESTIMATE!H108=1,-1,1),"-")</f>
        <v>-</v>
      </c>
      <c r="J156" s="288" t="str">
        <f>IF(ISNUMBER(ESTIMATE!I108),IF(ESTIMATE!I108=1,-1,1),"-")</f>
        <v>-</v>
      </c>
      <c r="K156" s="288" t="str">
        <f>IF(ISNUMBER(ESTIMATE!J108),IF(ESTIMATE!J108=1,-1,1),"-")</f>
        <v>-</v>
      </c>
      <c r="L156" s="204" t="str">
        <f t="shared" si="34"/>
        <v>-</v>
      </c>
      <c r="M156" s="205" t="str">
        <f t="shared" si="35"/>
        <v>-</v>
      </c>
      <c r="N156" s="206" t="str">
        <f t="shared" si="36"/>
        <v>-</v>
      </c>
      <c r="O156" s="207" t="str">
        <f t="shared" si="37"/>
        <v>-</v>
      </c>
      <c r="P156" s="208" t="str">
        <f t="shared" si="38"/>
        <v>-</v>
      </c>
      <c r="Q156" s="208" t="str">
        <f t="shared" si="39"/>
        <v>-</v>
      </c>
      <c r="R156" s="212" t="str">
        <f t="shared" si="40"/>
        <v>-</v>
      </c>
      <c r="S156" s="207" t="str">
        <f t="shared" si="41"/>
        <v>-</v>
      </c>
      <c r="T156" s="208" t="str">
        <f t="shared" si="42"/>
        <v>-</v>
      </c>
      <c r="U156" s="208" t="str">
        <f t="shared" si="43"/>
        <v>-</v>
      </c>
      <c r="V156" s="212" t="str">
        <f t="shared" si="44"/>
        <v>-</v>
      </c>
      <c r="W156" s="207" t="str">
        <f t="shared" si="45"/>
        <v>-</v>
      </c>
      <c r="X156" s="208" t="str">
        <f t="shared" si="46"/>
        <v>-</v>
      </c>
      <c r="Y156" s="208" t="str">
        <f t="shared" si="47"/>
        <v>-</v>
      </c>
      <c r="Z156" s="212" t="str">
        <f t="shared" si="48"/>
        <v>-</v>
      </c>
      <c r="AA156" s="207" t="str">
        <f t="shared" si="49"/>
        <v>-</v>
      </c>
      <c r="AB156" s="208" t="str">
        <f t="shared" si="50"/>
        <v>-</v>
      </c>
      <c r="AC156" s="208" t="str">
        <f t="shared" si="51"/>
        <v>-</v>
      </c>
      <c r="AD156" s="212" t="str">
        <f t="shared" si="52"/>
        <v>-</v>
      </c>
      <c r="AE156" s="207" t="str">
        <f t="shared" si="53"/>
        <v>-</v>
      </c>
      <c r="AF156" s="208" t="str">
        <f t="shared" si="54"/>
        <v>-</v>
      </c>
      <c r="AG156" s="208" t="str">
        <f t="shared" si="55"/>
        <v>-</v>
      </c>
      <c r="AH156" s="212" t="str">
        <f t="shared" si="56"/>
        <v>-</v>
      </c>
      <c r="AI156" s="204" t="str">
        <f t="shared" si="57"/>
        <v>-</v>
      </c>
      <c r="AJ156" s="206" t="str">
        <f t="shared" si="58"/>
        <v>-</v>
      </c>
      <c r="AK156" s="282" t="str">
        <f t="shared" si="59"/>
        <v>-</v>
      </c>
      <c r="AL156" s="283" t="str">
        <f t="shared" si="60"/>
        <v>-</v>
      </c>
      <c r="AM156" s="283" t="str">
        <f t="shared" si="61"/>
        <v>-</v>
      </c>
    </row>
    <row r="157" spans="2:39">
      <c r="B157" s="17">
        <f t="shared" si="62"/>
        <v>87</v>
      </c>
      <c r="D157" s="21" t="str">
        <f>IF(ISNUMBER(ESTIMATE!C109),ESTIMATE!C109,"-")</f>
        <v>-</v>
      </c>
      <c r="E157" s="38" t="str">
        <f>IF(ISNUMBER(ESTIMATE!D109),ESTIMATE!D109,"-")</f>
        <v>-</v>
      </c>
      <c r="F157" s="15" t="str">
        <f>IF(ISNUMBER(ESTIMATE!E109),ESTIMATE!E109,"-")</f>
        <v>-</v>
      </c>
      <c r="G157" s="287" t="str">
        <f>IF(ISNUMBER(ESTIMATE!F109),ESTIMATE!F109,"-")</f>
        <v>-</v>
      </c>
      <c r="H157" s="287" t="str">
        <f>IF(ISNUMBER(ESTIMATE!G109),ESTIMATE!G109,"-")</f>
        <v>-</v>
      </c>
      <c r="I157" s="288" t="str">
        <f>IF(ISNUMBER(ESTIMATE!H109),IF(ESTIMATE!H109=1,-1,1),"-")</f>
        <v>-</v>
      </c>
      <c r="J157" s="288" t="str">
        <f>IF(ISNUMBER(ESTIMATE!I109),IF(ESTIMATE!I109=1,-1,1),"-")</f>
        <v>-</v>
      </c>
      <c r="K157" s="288" t="str">
        <f>IF(ISNUMBER(ESTIMATE!J109),IF(ESTIMATE!J109=1,-1,1),"-")</f>
        <v>-</v>
      </c>
      <c r="L157" s="204" t="str">
        <f t="shared" si="34"/>
        <v>-</v>
      </c>
      <c r="M157" s="205" t="str">
        <f t="shared" si="35"/>
        <v>-</v>
      </c>
      <c r="N157" s="206" t="str">
        <f t="shared" si="36"/>
        <v>-</v>
      </c>
      <c r="O157" s="207" t="str">
        <f t="shared" si="37"/>
        <v>-</v>
      </c>
      <c r="P157" s="208" t="str">
        <f t="shared" si="38"/>
        <v>-</v>
      </c>
      <c r="Q157" s="208" t="str">
        <f t="shared" si="39"/>
        <v>-</v>
      </c>
      <c r="R157" s="212" t="str">
        <f t="shared" si="40"/>
        <v>-</v>
      </c>
      <c r="S157" s="207" t="str">
        <f t="shared" si="41"/>
        <v>-</v>
      </c>
      <c r="T157" s="208" t="str">
        <f t="shared" si="42"/>
        <v>-</v>
      </c>
      <c r="U157" s="208" t="str">
        <f t="shared" si="43"/>
        <v>-</v>
      </c>
      <c r="V157" s="212" t="str">
        <f t="shared" si="44"/>
        <v>-</v>
      </c>
      <c r="W157" s="207" t="str">
        <f t="shared" si="45"/>
        <v>-</v>
      </c>
      <c r="X157" s="208" t="str">
        <f t="shared" si="46"/>
        <v>-</v>
      </c>
      <c r="Y157" s="208" t="str">
        <f t="shared" si="47"/>
        <v>-</v>
      </c>
      <c r="Z157" s="212" t="str">
        <f t="shared" si="48"/>
        <v>-</v>
      </c>
      <c r="AA157" s="207" t="str">
        <f t="shared" si="49"/>
        <v>-</v>
      </c>
      <c r="AB157" s="208" t="str">
        <f t="shared" si="50"/>
        <v>-</v>
      </c>
      <c r="AC157" s="208" t="str">
        <f t="shared" si="51"/>
        <v>-</v>
      </c>
      <c r="AD157" s="212" t="str">
        <f t="shared" si="52"/>
        <v>-</v>
      </c>
      <c r="AE157" s="207" t="str">
        <f t="shared" si="53"/>
        <v>-</v>
      </c>
      <c r="AF157" s="208" t="str">
        <f t="shared" si="54"/>
        <v>-</v>
      </c>
      <c r="AG157" s="208" t="str">
        <f t="shared" si="55"/>
        <v>-</v>
      </c>
      <c r="AH157" s="212" t="str">
        <f t="shared" si="56"/>
        <v>-</v>
      </c>
      <c r="AI157" s="204" t="str">
        <f t="shared" si="57"/>
        <v>-</v>
      </c>
      <c r="AJ157" s="206" t="str">
        <f t="shared" si="58"/>
        <v>-</v>
      </c>
      <c r="AK157" s="282" t="str">
        <f t="shared" si="59"/>
        <v>-</v>
      </c>
      <c r="AL157" s="283" t="str">
        <f t="shared" si="60"/>
        <v>-</v>
      </c>
      <c r="AM157" s="283" t="str">
        <f t="shared" si="61"/>
        <v>-</v>
      </c>
    </row>
    <row r="158" spans="2:39">
      <c r="B158" s="17">
        <f t="shared" si="62"/>
        <v>88</v>
      </c>
      <c r="D158" s="21" t="str">
        <f>IF(ISNUMBER(ESTIMATE!C110),ESTIMATE!C110,"-")</f>
        <v>-</v>
      </c>
      <c r="E158" s="38" t="str">
        <f>IF(ISNUMBER(ESTIMATE!D110),ESTIMATE!D110,"-")</f>
        <v>-</v>
      </c>
      <c r="F158" s="15" t="str">
        <f>IF(ISNUMBER(ESTIMATE!E110),ESTIMATE!E110,"-")</f>
        <v>-</v>
      </c>
      <c r="G158" s="287" t="str">
        <f>IF(ISNUMBER(ESTIMATE!F110),ESTIMATE!F110,"-")</f>
        <v>-</v>
      </c>
      <c r="H158" s="287" t="str">
        <f>IF(ISNUMBER(ESTIMATE!G110),ESTIMATE!G110,"-")</f>
        <v>-</v>
      </c>
      <c r="I158" s="288" t="str">
        <f>IF(ISNUMBER(ESTIMATE!H110),IF(ESTIMATE!H110=1,-1,1),"-")</f>
        <v>-</v>
      </c>
      <c r="J158" s="288" t="str">
        <f>IF(ISNUMBER(ESTIMATE!I110),IF(ESTIMATE!I110=1,-1,1),"-")</f>
        <v>-</v>
      </c>
      <c r="K158" s="288" t="str">
        <f>IF(ISNUMBER(ESTIMATE!J110),IF(ESTIMATE!J110=1,-1,1),"-")</f>
        <v>-</v>
      </c>
      <c r="L158" s="204" t="str">
        <f t="shared" si="34"/>
        <v>-</v>
      </c>
      <c r="M158" s="205" t="str">
        <f t="shared" si="35"/>
        <v>-</v>
      </c>
      <c r="N158" s="206" t="str">
        <f t="shared" si="36"/>
        <v>-</v>
      </c>
      <c r="O158" s="207" t="str">
        <f t="shared" si="37"/>
        <v>-</v>
      </c>
      <c r="P158" s="208" t="str">
        <f t="shared" si="38"/>
        <v>-</v>
      </c>
      <c r="Q158" s="208" t="str">
        <f t="shared" si="39"/>
        <v>-</v>
      </c>
      <c r="R158" s="212" t="str">
        <f t="shared" si="40"/>
        <v>-</v>
      </c>
      <c r="S158" s="207" t="str">
        <f t="shared" si="41"/>
        <v>-</v>
      </c>
      <c r="T158" s="208" t="str">
        <f t="shared" si="42"/>
        <v>-</v>
      </c>
      <c r="U158" s="208" t="str">
        <f t="shared" si="43"/>
        <v>-</v>
      </c>
      <c r="V158" s="212" t="str">
        <f t="shared" si="44"/>
        <v>-</v>
      </c>
      <c r="W158" s="207" t="str">
        <f t="shared" si="45"/>
        <v>-</v>
      </c>
      <c r="X158" s="208" t="str">
        <f t="shared" si="46"/>
        <v>-</v>
      </c>
      <c r="Y158" s="208" t="str">
        <f t="shared" si="47"/>
        <v>-</v>
      </c>
      <c r="Z158" s="212" t="str">
        <f t="shared" si="48"/>
        <v>-</v>
      </c>
      <c r="AA158" s="207" t="str">
        <f t="shared" si="49"/>
        <v>-</v>
      </c>
      <c r="AB158" s="208" t="str">
        <f t="shared" si="50"/>
        <v>-</v>
      </c>
      <c r="AC158" s="208" t="str">
        <f t="shared" si="51"/>
        <v>-</v>
      </c>
      <c r="AD158" s="212" t="str">
        <f t="shared" si="52"/>
        <v>-</v>
      </c>
      <c r="AE158" s="207" t="str">
        <f t="shared" si="53"/>
        <v>-</v>
      </c>
      <c r="AF158" s="208" t="str">
        <f t="shared" si="54"/>
        <v>-</v>
      </c>
      <c r="AG158" s="208" t="str">
        <f t="shared" si="55"/>
        <v>-</v>
      </c>
      <c r="AH158" s="212" t="str">
        <f t="shared" si="56"/>
        <v>-</v>
      </c>
      <c r="AI158" s="204" t="str">
        <f t="shared" si="57"/>
        <v>-</v>
      </c>
      <c r="AJ158" s="206" t="str">
        <f t="shared" si="58"/>
        <v>-</v>
      </c>
      <c r="AK158" s="282" t="str">
        <f t="shared" si="59"/>
        <v>-</v>
      </c>
      <c r="AL158" s="283" t="str">
        <f t="shared" si="60"/>
        <v>-</v>
      </c>
      <c r="AM158" s="283" t="str">
        <f t="shared" si="61"/>
        <v>-</v>
      </c>
    </row>
    <row r="159" spans="2:39">
      <c r="B159" s="17">
        <f t="shared" si="62"/>
        <v>89</v>
      </c>
      <c r="D159" s="21" t="str">
        <f>IF(ISNUMBER(ESTIMATE!C111),ESTIMATE!C111,"-")</f>
        <v>-</v>
      </c>
      <c r="E159" s="38" t="str">
        <f>IF(ISNUMBER(ESTIMATE!D111),ESTIMATE!D111,"-")</f>
        <v>-</v>
      </c>
      <c r="F159" s="15" t="str">
        <f>IF(ISNUMBER(ESTIMATE!E111),ESTIMATE!E111,"-")</f>
        <v>-</v>
      </c>
      <c r="G159" s="287" t="str">
        <f>IF(ISNUMBER(ESTIMATE!F111),ESTIMATE!F111,"-")</f>
        <v>-</v>
      </c>
      <c r="H159" s="287" t="str">
        <f>IF(ISNUMBER(ESTIMATE!G111),ESTIMATE!G111,"-")</f>
        <v>-</v>
      </c>
      <c r="I159" s="288" t="str">
        <f>IF(ISNUMBER(ESTIMATE!H111),IF(ESTIMATE!H111=1,-1,1),"-")</f>
        <v>-</v>
      </c>
      <c r="J159" s="288" t="str">
        <f>IF(ISNUMBER(ESTIMATE!I111),IF(ESTIMATE!I111=1,-1,1),"-")</f>
        <v>-</v>
      </c>
      <c r="K159" s="288" t="str">
        <f>IF(ISNUMBER(ESTIMATE!J111),IF(ESTIMATE!J111=1,-1,1),"-")</f>
        <v>-</v>
      </c>
      <c r="L159" s="204" t="str">
        <f t="shared" si="34"/>
        <v>-</v>
      </c>
      <c r="M159" s="205" t="str">
        <f t="shared" si="35"/>
        <v>-</v>
      </c>
      <c r="N159" s="206" t="str">
        <f t="shared" si="36"/>
        <v>-</v>
      </c>
      <c r="O159" s="207" t="str">
        <f t="shared" si="37"/>
        <v>-</v>
      </c>
      <c r="P159" s="208" t="str">
        <f t="shared" si="38"/>
        <v>-</v>
      </c>
      <c r="Q159" s="208" t="str">
        <f t="shared" si="39"/>
        <v>-</v>
      </c>
      <c r="R159" s="212" t="str">
        <f t="shared" si="40"/>
        <v>-</v>
      </c>
      <c r="S159" s="207" t="str">
        <f t="shared" si="41"/>
        <v>-</v>
      </c>
      <c r="T159" s="208" t="str">
        <f t="shared" si="42"/>
        <v>-</v>
      </c>
      <c r="U159" s="208" t="str">
        <f t="shared" si="43"/>
        <v>-</v>
      </c>
      <c r="V159" s="212" t="str">
        <f t="shared" si="44"/>
        <v>-</v>
      </c>
      <c r="W159" s="207" t="str">
        <f t="shared" si="45"/>
        <v>-</v>
      </c>
      <c r="X159" s="208" t="str">
        <f t="shared" si="46"/>
        <v>-</v>
      </c>
      <c r="Y159" s="208" t="str">
        <f t="shared" si="47"/>
        <v>-</v>
      </c>
      <c r="Z159" s="212" t="str">
        <f t="shared" si="48"/>
        <v>-</v>
      </c>
      <c r="AA159" s="207" t="str">
        <f t="shared" si="49"/>
        <v>-</v>
      </c>
      <c r="AB159" s="208" t="str">
        <f t="shared" si="50"/>
        <v>-</v>
      </c>
      <c r="AC159" s="208" t="str">
        <f t="shared" si="51"/>
        <v>-</v>
      </c>
      <c r="AD159" s="212" t="str">
        <f t="shared" si="52"/>
        <v>-</v>
      </c>
      <c r="AE159" s="207" t="str">
        <f t="shared" si="53"/>
        <v>-</v>
      </c>
      <c r="AF159" s="208" t="str">
        <f t="shared" si="54"/>
        <v>-</v>
      </c>
      <c r="AG159" s="208" t="str">
        <f t="shared" si="55"/>
        <v>-</v>
      </c>
      <c r="AH159" s="212" t="str">
        <f t="shared" si="56"/>
        <v>-</v>
      </c>
      <c r="AI159" s="204" t="str">
        <f t="shared" si="57"/>
        <v>-</v>
      </c>
      <c r="AJ159" s="206" t="str">
        <f t="shared" si="58"/>
        <v>-</v>
      </c>
      <c r="AK159" s="282" t="str">
        <f t="shared" si="59"/>
        <v>-</v>
      </c>
      <c r="AL159" s="283" t="str">
        <f t="shared" si="60"/>
        <v>-</v>
      </c>
      <c r="AM159" s="283" t="str">
        <f t="shared" si="61"/>
        <v>-</v>
      </c>
    </row>
    <row r="160" spans="2:39">
      <c r="B160" s="17">
        <f t="shared" si="62"/>
        <v>90</v>
      </c>
      <c r="D160" s="21" t="str">
        <f>IF(ISNUMBER(ESTIMATE!C112),ESTIMATE!C112,"-")</f>
        <v>-</v>
      </c>
      <c r="E160" s="38" t="str">
        <f>IF(ISNUMBER(ESTIMATE!D112),ESTIMATE!D112,"-")</f>
        <v>-</v>
      </c>
      <c r="F160" s="15" t="str">
        <f>IF(ISNUMBER(ESTIMATE!E112),ESTIMATE!E112,"-")</f>
        <v>-</v>
      </c>
      <c r="G160" s="287" t="str">
        <f>IF(ISNUMBER(ESTIMATE!F112),ESTIMATE!F112,"-")</f>
        <v>-</v>
      </c>
      <c r="H160" s="287" t="str">
        <f>IF(ISNUMBER(ESTIMATE!G112),ESTIMATE!G112,"-")</f>
        <v>-</v>
      </c>
      <c r="I160" s="288" t="str">
        <f>IF(ISNUMBER(ESTIMATE!H112),IF(ESTIMATE!H112=1,-1,1),"-")</f>
        <v>-</v>
      </c>
      <c r="J160" s="288" t="str">
        <f>IF(ISNUMBER(ESTIMATE!I112),IF(ESTIMATE!I112=1,-1,1),"-")</f>
        <v>-</v>
      </c>
      <c r="K160" s="288" t="str">
        <f>IF(ISNUMBER(ESTIMATE!J112),IF(ESTIMATE!J112=1,-1,1),"-")</f>
        <v>-</v>
      </c>
      <c r="L160" s="204" t="str">
        <f t="shared" si="34"/>
        <v>-</v>
      </c>
      <c r="M160" s="205" t="str">
        <f t="shared" si="35"/>
        <v>-</v>
      </c>
      <c r="N160" s="206" t="str">
        <f t="shared" si="36"/>
        <v>-</v>
      </c>
      <c r="O160" s="207" t="str">
        <f t="shared" si="37"/>
        <v>-</v>
      </c>
      <c r="P160" s="208" t="str">
        <f t="shared" si="38"/>
        <v>-</v>
      </c>
      <c r="Q160" s="208" t="str">
        <f t="shared" si="39"/>
        <v>-</v>
      </c>
      <c r="R160" s="212" t="str">
        <f t="shared" si="40"/>
        <v>-</v>
      </c>
      <c r="S160" s="207" t="str">
        <f t="shared" si="41"/>
        <v>-</v>
      </c>
      <c r="T160" s="208" t="str">
        <f t="shared" si="42"/>
        <v>-</v>
      </c>
      <c r="U160" s="208" t="str">
        <f t="shared" si="43"/>
        <v>-</v>
      </c>
      <c r="V160" s="212" t="str">
        <f t="shared" si="44"/>
        <v>-</v>
      </c>
      <c r="W160" s="207" t="str">
        <f t="shared" si="45"/>
        <v>-</v>
      </c>
      <c r="X160" s="208" t="str">
        <f t="shared" si="46"/>
        <v>-</v>
      </c>
      <c r="Y160" s="208" t="str">
        <f t="shared" si="47"/>
        <v>-</v>
      </c>
      <c r="Z160" s="212" t="str">
        <f t="shared" si="48"/>
        <v>-</v>
      </c>
      <c r="AA160" s="207" t="str">
        <f t="shared" si="49"/>
        <v>-</v>
      </c>
      <c r="AB160" s="208" t="str">
        <f t="shared" si="50"/>
        <v>-</v>
      </c>
      <c r="AC160" s="208" t="str">
        <f t="shared" si="51"/>
        <v>-</v>
      </c>
      <c r="AD160" s="212" t="str">
        <f t="shared" si="52"/>
        <v>-</v>
      </c>
      <c r="AE160" s="207" t="str">
        <f t="shared" si="53"/>
        <v>-</v>
      </c>
      <c r="AF160" s="208" t="str">
        <f t="shared" si="54"/>
        <v>-</v>
      </c>
      <c r="AG160" s="208" t="str">
        <f t="shared" si="55"/>
        <v>-</v>
      </c>
      <c r="AH160" s="212" t="str">
        <f t="shared" si="56"/>
        <v>-</v>
      </c>
      <c r="AI160" s="204" t="str">
        <f t="shared" si="57"/>
        <v>-</v>
      </c>
      <c r="AJ160" s="206" t="str">
        <f t="shared" si="58"/>
        <v>-</v>
      </c>
      <c r="AK160" s="282" t="str">
        <f t="shared" si="59"/>
        <v>-</v>
      </c>
      <c r="AL160" s="283" t="str">
        <f t="shared" si="60"/>
        <v>-</v>
      </c>
      <c r="AM160" s="283" t="str">
        <f t="shared" si="61"/>
        <v>-</v>
      </c>
    </row>
    <row r="161" spans="2:39">
      <c r="B161" s="17">
        <f t="shared" si="62"/>
        <v>91</v>
      </c>
      <c r="D161" s="21" t="str">
        <f>IF(ISNUMBER(ESTIMATE!C113),ESTIMATE!C113,"-")</f>
        <v>-</v>
      </c>
      <c r="E161" s="38" t="str">
        <f>IF(ISNUMBER(ESTIMATE!D113),ESTIMATE!D113,"-")</f>
        <v>-</v>
      </c>
      <c r="F161" s="15" t="str">
        <f>IF(ISNUMBER(ESTIMATE!E113),ESTIMATE!E113,"-")</f>
        <v>-</v>
      </c>
      <c r="G161" s="287" t="str">
        <f>IF(ISNUMBER(ESTIMATE!F113),ESTIMATE!F113,"-")</f>
        <v>-</v>
      </c>
      <c r="H161" s="287" t="str">
        <f>IF(ISNUMBER(ESTIMATE!G113),ESTIMATE!G113,"-")</f>
        <v>-</v>
      </c>
      <c r="I161" s="288" t="str">
        <f>IF(ISNUMBER(ESTIMATE!H113),IF(ESTIMATE!H113=1,-1,1),"-")</f>
        <v>-</v>
      </c>
      <c r="J161" s="288" t="str">
        <f>IF(ISNUMBER(ESTIMATE!I113),IF(ESTIMATE!I113=1,-1,1),"-")</f>
        <v>-</v>
      </c>
      <c r="K161" s="288" t="str">
        <f>IF(ISNUMBER(ESTIMATE!J113),IF(ESTIMATE!J113=1,-1,1),"-")</f>
        <v>-</v>
      </c>
      <c r="L161" s="204" t="str">
        <f t="shared" si="34"/>
        <v>-</v>
      </c>
      <c r="M161" s="205" t="str">
        <f t="shared" si="35"/>
        <v>-</v>
      </c>
      <c r="N161" s="206" t="str">
        <f t="shared" si="36"/>
        <v>-</v>
      </c>
      <c r="O161" s="207" t="str">
        <f t="shared" si="37"/>
        <v>-</v>
      </c>
      <c r="P161" s="208" t="str">
        <f t="shared" si="38"/>
        <v>-</v>
      </c>
      <c r="Q161" s="208" t="str">
        <f t="shared" si="39"/>
        <v>-</v>
      </c>
      <c r="R161" s="212" t="str">
        <f t="shared" si="40"/>
        <v>-</v>
      </c>
      <c r="S161" s="207" t="str">
        <f t="shared" si="41"/>
        <v>-</v>
      </c>
      <c r="T161" s="208" t="str">
        <f t="shared" si="42"/>
        <v>-</v>
      </c>
      <c r="U161" s="208" t="str">
        <f t="shared" si="43"/>
        <v>-</v>
      </c>
      <c r="V161" s="212" t="str">
        <f t="shared" si="44"/>
        <v>-</v>
      </c>
      <c r="W161" s="207" t="str">
        <f t="shared" si="45"/>
        <v>-</v>
      </c>
      <c r="X161" s="208" t="str">
        <f t="shared" si="46"/>
        <v>-</v>
      </c>
      <c r="Y161" s="208" t="str">
        <f t="shared" si="47"/>
        <v>-</v>
      </c>
      <c r="Z161" s="212" t="str">
        <f t="shared" si="48"/>
        <v>-</v>
      </c>
      <c r="AA161" s="207" t="str">
        <f t="shared" si="49"/>
        <v>-</v>
      </c>
      <c r="AB161" s="208" t="str">
        <f t="shared" si="50"/>
        <v>-</v>
      </c>
      <c r="AC161" s="208" t="str">
        <f t="shared" si="51"/>
        <v>-</v>
      </c>
      <c r="AD161" s="212" t="str">
        <f t="shared" si="52"/>
        <v>-</v>
      </c>
      <c r="AE161" s="207" t="str">
        <f t="shared" si="53"/>
        <v>-</v>
      </c>
      <c r="AF161" s="208" t="str">
        <f t="shared" si="54"/>
        <v>-</v>
      </c>
      <c r="AG161" s="208" t="str">
        <f t="shared" si="55"/>
        <v>-</v>
      </c>
      <c r="AH161" s="212" t="str">
        <f t="shared" si="56"/>
        <v>-</v>
      </c>
      <c r="AI161" s="204" t="str">
        <f t="shared" si="57"/>
        <v>-</v>
      </c>
      <c r="AJ161" s="206" t="str">
        <f t="shared" si="58"/>
        <v>-</v>
      </c>
      <c r="AK161" s="282" t="str">
        <f t="shared" si="59"/>
        <v>-</v>
      </c>
      <c r="AL161" s="283" t="str">
        <f t="shared" si="60"/>
        <v>-</v>
      </c>
      <c r="AM161" s="283" t="str">
        <f t="shared" si="61"/>
        <v>-</v>
      </c>
    </row>
    <row r="162" spans="2:39">
      <c r="B162" s="17">
        <f t="shared" si="62"/>
        <v>92</v>
      </c>
      <c r="D162" s="21" t="str">
        <f>IF(ISNUMBER(ESTIMATE!C114),ESTIMATE!C114,"-")</f>
        <v>-</v>
      </c>
      <c r="E162" s="38" t="str">
        <f>IF(ISNUMBER(ESTIMATE!D114),ESTIMATE!D114,"-")</f>
        <v>-</v>
      </c>
      <c r="F162" s="15" t="str">
        <f>IF(ISNUMBER(ESTIMATE!E114),ESTIMATE!E114,"-")</f>
        <v>-</v>
      </c>
      <c r="G162" s="287" t="str">
        <f>IF(ISNUMBER(ESTIMATE!F114),ESTIMATE!F114,"-")</f>
        <v>-</v>
      </c>
      <c r="H162" s="287" t="str">
        <f>IF(ISNUMBER(ESTIMATE!G114),ESTIMATE!G114,"-")</f>
        <v>-</v>
      </c>
      <c r="I162" s="288" t="str">
        <f>IF(ISNUMBER(ESTIMATE!H114),IF(ESTIMATE!H114=1,-1,1),"-")</f>
        <v>-</v>
      </c>
      <c r="J162" s="288" t="str">
        <f>IF(ISNUMBER(ESTIMATE!I114),IF(ESTIMATE!I114=1,-1,1),"-")</f>
        <v>-</v>
      </c>
      <c r="K162" s="288" t="str">
        <f>IF(ISNUMBER(ESTIMATE!J114),IF(ESTIMATE!J114=1,-1,1),"-")</f>
        <v>-</v>
      </c>
      <c r="L162" s="204" t="str">
        <f t="shared" si="34"/>
        <v>-</v>
      </c>
      <c r="M162" s="205" t="str">
        <f t="shared" si="35"/>
        <v>-</v>
      </c>
      <c r="N162" s="206" t="str">
        <f t="shared" si="36"/>
        <v>-</v>
      </c>
      <c r="O162" s="207" t="str">
        <f t="shared" si="37"/>
        <v>-</v>
      </c>
      <c r="P162" s="208" t="str">
        <f t="shared" si="38"/>
        <v>-</v>
      </c>
      <c r="Q162" s="208" t="str">
        <f t="shared" si="39"/>
        <v>-</v>
      </c>
      <c r="R162" s="212" t="str">
        <f t="shared" si="40"/>
        <v>-</v>
      </c>
      <c r="S162" s="207" t="str">
        <f t="shared" si="41"/>
        <v>-</v>
      </c>
      <c r="T162" s="208" t="str">
        <f t="shared" si="42"/>
        <v>-</v>
      </c>
      <c r="U162" s="208" t="str">
        <f t="shared" si="43"/>
        <v>-</v>
      </c>
      <c r="V162" s="212" t="str">
        <f t="shared" si="44"/>
        <v>-</v>
      </c>
      <c r="W162" s="207" t="str">
        <f t="shared" si="45"/>
        <v>-</v>
      </c>
      <c r="X162" s="208" t="str">
        <f t="shared" si="46"/>
        <v>-</v>
      </c>
      <c r="Y162" s="208" t="str">
        <f t="shared" si="47"/>
        <v>-</v>
      </c>
      <c r="Z162" s="212" t="str">
        <f t="shared" si="48"/>
        <v>-</v>
      </c>
      <c r="AA162" s="207" t="str">
        <f t="shared" si="49"/>
        <v>-</v>
      </c>
      <c r="AB162" s="208" t="str">
        <f t="shared" si="50"/>
        <v>-</v>
      </c>
      <c r="AC162" s="208" t="str">
        <f t="shared" si="51"/>
        <v>-</v>
      </c>
      <c r="AD162" s="212" t="str">
        <f t="shared" si="52"/>
        <v>-</v>
      </c>
      <c r="AE162" s="207" t="str">
        <f t="shared" si="53"/>
        <v>-</v>
      </c>
      <c r="AF162" s="208" t="str">
        <f t="shared" si="54"/>
        <v>-</v>
      </c>
      <c r="AG162" s="208" t="str">
        <f t="shared" si="55"/>
        <v>-</v>
      </c>
      <c r="AH162" s="212" t="str">
        <f t="shared" si="56"/>
        <v>-</v>
      </c>
      <c r="AI162" s="204" t="str">
        <f t="shared" si="57"/>
        <v>-</v>
      </c>
      <c r="AJ162" s="206" t="str">
        <f t="shared" si="58"/>
        <v>-</v>
      </c>
      <c r="AK162" s="282" t="str">
        <f t="shared" si="59"/>
        <v>-</v>
      </c>
      <c r="AL162" s="283" t="str">
        <f t="shared" si="60"/>
        <v>-</v>
      </c>
      <c r="AM162" s="283" t="str">
        <f t="shared" si="61"/>
        <v>-</v>
      </c>
    </row>
    <row r="163" spans="2:39">
      <c r="B163" s="17">
        <f t="shared" si="62"/>
        <v>93</v>
      </c>
      <c r="D163" s="21" t="str">
        <f>IF(ISNUMBER(ESTIMATE!C115),ESTIMATE!C115,"-")</f>
        <v>-</v>
      </c>
      <c r="E163" s="38" t="str">
        <f>IF(ISNUMBER(ESTIMATE!D115),ESTIMATE!D115,"-")</f>
        <v>-</v>
      </c>
      <c r="F163" s="15" t="str">
        <f>IF(ISNUMBER(ESTIMATE!E115),ESTIMATE!E115,"-")</f>
        <v>-</v>
      </c>
      <c r="G163" s="287" t="str">
        <f>IF(ISNUMBER(ESTIMATE!F115),ESTIMATE!F115,"-")</f>
        <v>-</v>
      </c>
      <c r="H163" s="287" t="str">
        <f>IF(ISNUMBER(ESTIMATE!G115),ESTIMATE!G115,"-")</f>
        <v>-</v>
      </c>
      <c r="I163" s="288" t="str">
        <f>IF(ISNUMBER(ESTIMATE!H115),IF(ESTIMATE!H115=1,-1,1),"-")</f>
        <v>-</v>
      </c>
      <c r="J163" s="288" t="str">
        <f>IF(ISNUMBER(ESTIMATE!I115),IF(ESTIMATE!I115=1,-1,1),"-")</f>
        <v>-</v>
      </c>
      <c r="K163" s="288" t="str">
        <f>IF(ISNUMBER(ESTIMATE!J115),IF(ESTIMATE!J115=1,-1,1),"-")</f>
        <v>-</v>
      </c>
      <c r="L163" s="204" t="str">
        <f t="shared" si="34"/>
        <v>-</v>
      </c>
      <c r="M163" s="205" t="str">
        <f t="shared" si="35"/>
        <v>-</v>
      </c>
      <c r="N163" s="206" t="str">
        <f t="shared" si="36"/>
        <v>-</v>
      </c>
      <c r="O163" s="207" t="str">
        <f t="shared" si="37"/>
        <v>-</v>
      </c>
      <c r="P163" s="208" t="str">
        <f t="shared" si="38"/>
        <v>-</v>
      </c>
      <c r="Q163" s="208" t="str">
        <f t="shared" si="39"/>
        <v>-</v>
      </c>
      <c r="R163" s="212" t="str">
        <f t="shared" si="40"/>
        <v>-</v>
      </c>
      <c r="S163" s="207" t="str">
        <f t="shared" si="41"/>
        <v>-</v>
      </c>
      <c r="T163" s="208" t="str">
        <f t="shared" si="42"/>
        <v>-</v>
      </c>
      <c r="U163" s="208" t="str">
        <f t="shared" si="43"/>
        <v>-</v>
      </c>
      <c r="V163" s="212" t="str">
        <f t="shared" si="44"/>
        <v>-</v>
      </c>
      <c r="W163" s="207" t="str">
        <f t="shared" si="45"/>
        <v>-</v>
      </c>
      <c r="X163" s="208" t="str">
        <f t="shared" si="46"/>
        <v>-</v>
      </c>
      <c r="Y163" s="208" t="str">
        <f t="shared" si="47"/>
        <v>-</v>
      </c>
      <c r="Z163" s="212" t="str">
        <f t="shared" si="48"/>
        <v>-</v>
      </c>
      <c r="AA163" s="207" t="str">
        <f t="shared" si="49"/>
        <v>-</v>
      </c>
      <c r="AB163" s="208" t="str">
        <f t="shared" si="50"/>
        <v>-</v>
      </c>
      <c r="AC163" s="208" t="str">
        <f t="shared" si="51"/>
        <v>-</v>
      </c>
      <c r="AD163" s="212" t="str">
        <f t="shared" si="52"/>
        <v>-</v>
      </c>
      <c r="AE163" s="207" t="str">
        <f t="shared" si="53"/>
        <v>-</v>
      </c>
      <c r="AF163" s="208" t="str">
        <f t="shared" si="54"/>
        <v>-</v>
      </c>
      <c r="AG163" s="208" t="str">
        <f t="shared" si="55"/>
        <v>-</v>
      </c>
      <c r="AH163" s="212" t="str">
        <f t="shared" si="56"/>
        <v>-</v>
      </c>
      <c r="AI163" s="204" t="str">
        <f t="shared" si="57"/>
        <v>-</v>
      </c>
      <c r="AJ163" s="206" t="str">
        <f t="shared" si="58"/>
        <v>-</v>
      </c>
      <c r="AK163" s="282" t="str">
        <f t="shared" si="59"/>
        <v>-</v>
      </c>
      <c r="AL163" s="283" t="str">
        <f t="shared" si="60"/>
        <v>-</v>
      </c>
      <c r="AM163" s="283" t="str">
        <f t="shared" si="61"/>
        <v>-</v>
      </c>
    </row>
    <row r="164" spans="2:39">
      <c r="B164" s="17">
        <f t="shared" si="62"/>
        <v>94</v>
      </c>
      <c r="D164" s="21" t="str">
        <f>IF(ISNUMBER(ESTIMATE!C116),ESTIMATE!C116,"-")</f>
        <v>-</v>
      </c>
      <c r="E164" s="38" t="str">
        <f>IF(ISNUMBER(ESTIMATE!D116),ESTIMATE!D116,"-")</f>
        <v>-</v>
      </c>
      <c r="F164" s="15" t="str">
        <f>IF(ISNUMBER(ESTIMATE!E116),ESTIMATE!E116,"-")</f>
        <v>-</v>
      </c>
      <c r="G164" s="287" t="str">
        <f>IF(ISNUMBER(ESTIMATE!F116),ESTIMATE!F116,"-")</f>
        <v>-</v>
      </c>
      <c r="H164" s="287" t="str">
        <f>IF(ISNUMBER(ESTIMATE!G116),ESTIMATE!G116,"-")</f>
        <v>-</v>
      </c>
      <c r="I164" s="288" t="str">
        <f>IF(ISNUMBER(ESTIMATE!H116),IF(ESTIMATE!H116=1,-1,1),"-")</f>
        <v>-</v>
      </c>
      <c r="J164" s="288" t="str">
        <f>IF(ISNUMBER(ESTIMATE!I116),IF(ESTIMATE!I116=1,-1,1),"-")</f>
        <v>-</v>
      </c>
      <c r="K164" s="288" t="str">
        <f>IF(ISNUMBER(ESTIMATE!J116),IF(ESTIMATE!J116=1,-1,1),"-")</f>
        <v>-</v>
      </c>
      <c r="L164" s="204" t="str">
        <f t="shared" si="34"/>
        <v>-</v>
      </c>
      <c r="M164" s="205" t="str">
        <f t="shared" si="35"/>
        <v>-</v>
      </c>
      <c r="N164" s="206" t="str">
        <f t="shared" si="36"/>
        <v>-</v>
      </c>
      <c r="O164" s="207" t="str">
        <f t="shared" si="37"/>
        <v>-</v>
      </c>
      <c r="P164" s="208" t="str">
        <f t="shared" si="38"/>
        <v>-</v>
      </c>
      <c r="Q164" s="208" t="str">
        <f t="shared" si="39"/>
        <v>-</v>
      </c>
      <c r="R164" s="212" t="str">
        <f t="shared" si="40"/>
        <v>-</v>
      </c>
      <c r="S164" s="207" t="str">
        <f t="shared" si="41"/>
        <v>-</v>
      </c>
      <c r="T164" s="208" t="str">
        <f t="shared" si="42"/>
        <v>-</v>
      </c>
      <c r="U164" s="208" t="str">
        <f t="shared" si="43"/>
        <v>-</v>
      </c>
      <c r="V164" s="212" t="str">
        <f t="shared" si="44"/>
        <v>-</v>
      </c>
      <c r="W164" s="207" t="str">
        <f t="shared" si="45"/>
        <v>-</v>
      </c>
      <c r="X164" s="208" t="str">
        <f t="shared" si="46"/>
        <v>-</v>
      </c>
      <c r="Y164" s="208" t="str">
        <f t="shared" si="47"/>
        <v>-</v>
      </c>
      <c r="Z164" s="212" t="str">
        <f t="shared" si="48"/>
        <v>-</v>
      </c>
      <c r="AA164" s="207" t="str">
        <f t="shared" si="49"/>
        <v>-</v>
      </c>
      <c r="AB164" s="208" t="str">
        <f t="shared" si="50"/>
        <v>-</v>
      </c>
      <c r="AC164" s="208" t="str">
        <f t="shared" si="51"/>
        <v>-</v>
      </c>
      <c r="AD164" s="212" t="str">
        <f t="shared" si="52"/>
        <v>-</v>
      </c>
      <c r="AE164" s="207" t="str">
        <f t="shared" si="53"/>
        <v>-</v>
      </c>
      <c r="AF164" s="208" t="str">
        <f t="shared" si="54"/>
        <v>-</v>
      </c>
      <c r="AG164" s="208" t="str">
        <f t="shared" si="55"/>
        <v>-</v>
      </c>
      <c r="AH164" s="212" t="str">
        <f t="shared" si="56"/>
        <v>-</v>
      </c>
      <c r="AI164" s="204" t="str">
        <f t="shared" si="57"/>
        <v>-</v>
      </c>
      <c r="AJ164" s="206" t="str">
        <f t="shared" si="58"/>
        <v>-</v>
      </c>
      <c r="AK164" s="282" t="str">
        <f t="shared" si="59"/>
        <v>-</v>
      </c>
      <c r="AL164" s="283" t="str">
        <f t="shared" si="60"/>
        <v>-</v>
      </c>
      <c r="AM164" s="283" t="str">
        <f t="shared" si="61"/>
        <v>-</v>
      </c>
    </row>
    <row r="165" spans="2:39">
      <c r="B165" s="17">
        <f t="shared" si="62"/>
        <v>95</v>
      </c>
      <c r="D165" s="21" t="str">
        <f>IF(ISNUMBER(ESTIMATE!C117),ESTIMATE!C117,"-")</f>
        <v>-</v>
      </c>
      <c r="E165" s="38" t="str">
        <f>IF(ISNUMBER(ESTIMATE!D117),ESTIMATE!D117,"-")</f>
        <v>-</v>
      </c>
      <c r="F165" s="15" t="str">
        <f>IF(ISNUMBER(ESTIMATE!E117),ESTIMATE!E117,"-")</f>
        <v>-</v>
      </c>
      <c r="G165" s="287" t="str">
        <f>IF(ISNUMBER(ESTIMATE!F117),ESTIMATE!F117,"-")</f>
        <v>-</v>
      </c>
      <c r="H165" s="287" t="str">
        <f>IF(ISNUMBER(ESTIMATE!G117),ESTIMATE!G117,"-")</f>
        <v>-</v>
      </c>
      <c r="I165" s="288" t="str">
        <f>IF(ISNUMBER(ESTIMATE!H117),IF(ESTIMATE!H117=1,-1,1),"-")</f>
        <v>-</v>
      </c>
      <c r="J165" s="288" t="str">
        <f>IF(ISNUMBER(ESTIMATE!I117),IF(ESTIMATE!I117=1,-1,1),"-")</f>
        <v>-</v>
      </c>
      <c r="K165" s="288" t="str">
        <f>IF(ISNUMBER(ESTIMATE!J117),IF(ESTIMATE!J117=1,-1,1),"-")</f>
        <v>-</v>
      </c>
      <c r="L165" s="204" t="str">
        <f t="shared" si="34"/>
        <v>-</v>
      </c>
      <c r="M165" s="205" t="str">
        <f t="shared" si="35"/>
        <v>-</v>
      </c>
      <c r="N165" s="206" t="str">
        <f t="shared" si="36"/>
        <v>-</v>
      </c>
      <c r="O165" s="207" t="str">
        <f t="shared" si="37"/>
        <v>-</v>
      </c>
      <c r="P165" s="208" t="str">
        <f t="shared" si="38"/>
        <v>-</v>
      </c>
      <c r="Q165" s="208" t="str">
        <f t="shared" si="39"/>
        <v>-</v>
      </c>
      <c r="R165" s="212" t="str">
        <f t="shared" si="40"/>
        <v>-</v>
      </c>
      <c r="S165" s="207" t="str">
        <f t="shared" si="41"/>
        <v>-</v>
      </c>
      <c r="T165" s="208" t="str">
        <f t="shared" si="42"/>
        <v>-</v>
      </c>
      <c r="U165" s="208" t="str">
        <f t="shared" si="43"/>
        <v>-</v>
      </c>
      <c r="V165" s="212" t="str">
        <f t="shared" si="44"/>
        <v>-</v>
      </c>
      <c r="W165" s="207" t="str">
        <f t="shared" si="45"/>
        <v>-</v>
      </c>
      <c r="X165" s="208" t="str">
        <f t="shared" si="46"/>
        <v>-</v>
      </c>
      <c r="Y165" s="208" t="str">
        <f t="shared" si="47"/>
        <v>-</v>
      </c>
      <c r="Z165" s="212" t="str">
        <f t="shared" si="48"/>
        <v>-</v>
      </c>
      <c r="AA165" s="207" t="str">
        <f t="shared" si="49"/>
        <v>-</v>
      </c>
      <c r="AB165" s="208" t="str">
        <f t="shared" si="50"/>
        <v>-</v>
      </c>
      <c r="AC165" s="208" t="str">
        <f t="shared" si="51"/>
        <v>-</v>
      </c>
      <c r="AD165" s="212" t="str">
        <f t="shared" si="52"/>
        <v>-</v>
      </c>
      <c r="AE165" s="207" t="str">
        <f t="shared" si="53"/>
        <v>-</v>
      </c>
      <c r="AF165" s="208" t="str">
        <f t="shared" si="54"/>
        <v>-</v>
      </c>
      <c r="AG165" s="208" t="str">
        <f t="shared" si="55"/>
        <v>-</v>
      </c>
      <c r="AH165" s="212" t="str">
        <f t="shared" si="56"/>
        <v>-</v>
      </c>
      <c r="AI165" s="204" t="str">
        <f t="shared" si="57"/>
        <v>-</v>
      </c>
      <c r="AJ165" s="206" t="str">
        <f t="shared" si="58"/>
        <v>-</v>
      </c>
      <c r="AK165" s="282" t="str">
        <f t="shared" si="59"/>
        <v>-</v>
      </c>
      <c r="AL165" s="283" t="str">
        <f t="shared" si="60"/>
        <v>-</v>
      </c>
      <c r="AM165" s="283" t="str">
        <f t="shared" si="61"/>
        <v>-</v>
      </c>
    </row>
    <row r="166" spans="2:39">
      <c r="B166" s="17">
        <f t="shared" si="62"/>
        <v>96</v>
      </c>
      <c r="D166" s="21" t="str">
        <f>IF(ISNUMBER(ESTIMATE!C118),ESTIMATE!C118,"-")</f>
        <v>-</v>
      </c>
      <c r="E166" s="38" t="str">
        <f>IF(ISNUMBER(ESTIMATE!D118),ESTIMATE!D118,"-")</f>
        <v>-</v>
      </c>
      <c r="F166" s="15" t="str">
        <f>IF(ISNUMBER(ESTIMATE!E118),ESTIMATE!E118,"-")</f>
        <v>-</v>
      </c>
      <c r="G166" s="287" t="str">
        <f>IF(ISNUMBER(ESTIMATE!F118),ESTIMATE!F118,"-")</f>
        <v>-</v>
      </c>
      <c r="H166" s="287" t="str">
        <f>IF(ISNUMBER(ESTIMATE!G118),ESTIMATE!G118,"-")</f>
        <v>-</v>
      </c>
      <c r="I166" s="288" t="str">
        <f>IF(ISNUMBER(ESTIMATE!H118),IF(ESTIMATE!H118=1,-1,1),"-")</f>
        <v>-</v>
      </c>
      <c r="J166" s="288" t="str">
        <f>IF(ISNUMBER(ESTIMATE!I118),IF(ESTIMATE!I118=1,-1,1),"-")</f>
        <v>-</v>
      </c>
      <c r="K166" s="288" t="str">
        <f>IF(ISNUMBER(ESTIMATE!J118),IF(ESTIMATE!J118=1,-1,1),"-")</f>
        <v>-</v>
      </c>
      <c r="L166" s="204" t="str">
        <f t="shared" si="34"/>
        <v>-</v>
      </c>
      <c r="M166" s="205" t="str">
        <f t="shared" si="35"/>
        <v>-</v>
      </c>
      <c r="N166" s="206" t="str">
        <f t="shared" si="36"/>
        <v>-</v>
      </c>
      <c r="O166" s="207" t="str">
        <f t="shared" si="37"/>
        <v>-</v>
      </c>
      <c r="P166" s="208" t="str">
        <f t="shared" si="38"/>
        <v>-</v>
      </c>
      <c r="Q166" s="208" t="str">
        <f t="shared" si="39"/>
        <v>-</v>
      </c>
      <c r="R166" s="212" t="str">
        <f t="shared" si="40"/>
        <v>-</v>
      </c>
      <c r="S166" s="207" t="str">
        <f t="shared" si="41"/>
        <v>-</v>
      </c>
      <c r="T166" s="208" t="str">
        <f t="shared" si="42"/>
        <v>-</v>
      </c>
      <c r="U166" s="208" t="str">
        <f t="shared" si="43"/>
        <v>-</v>
      </c>
      <c r="V166" s="212" t="str">
        <f t="shared" si="44"/>
        <v>-</v>
      </c>
      <c r="W166" s="207" t="str">
        <f t="shared" si="45"/>
        <v>-</v>
      </c>
      <c r="X166" s="208" t="str">
        <f t="shared" si="46"/>
        <v>-</v>
      </c>
      <c r="Y166" s="208" t="str">
        <f t="shared" si="47"/>
        <v>-</v>
      </c>
      <c r="Z166" s="212" t="str">
        <f t="shared" si="48"/>
        <v>-</v>
      </c>
      <c r="AA166" s="207" t="str">
        <f t="shared" si="49"/>
        <v>-</v>
      </c>
      <c r="AB166" s="208" t="str">
        <f t="shared" si="50"/>
        <v>-</v>
      </c>
      <c r="AC166" s="208" t="str">
        <f t="shared" si="51"/>
        <v>-</v>
      </c>
      <c r="AD166" s="212" t="str">
        <f t="shared" si="52"/>
        <v>-</v>
      </c>
      <c r="AE166" s="207" t="str">
        <f t="shared" si="53"/>
        <v>-</v>
      </c>
      <c r="AF166" s="208" t="str">
        <f t="shared" si="54"/>
        <v>-</v>
      </c>
      <c r="AG166" s="208" t="str">
        <f t="shared" si="55"/>
        <v>-</v>
      </c>
      <c r="AH166" s="212" t="str">
        <f t="shared" si="56"/>
        <v>-</v>
      </c>
      <c r="AI166" s="204" t="str">
        <f t="shared" si="57"/>
        <v>-</v>
      </c>
      <c r="AJ166" s="206" t="str">
        <f t="shared" si="58"/>
        <v>-</v>
      </c>
      <c r="AK166" s="282" t="str">
        <f t="shared" si="59"/>
        <v>-</v>
      </c>
      <c r="AL166" s="283" t="str">
        <f t="shared" si="60"/>
        <v>-</v>
      </c>
      <c r="AM166" s="283" t="str">
        <f t="shared" si="61"/>
        <v>-</v>
      </c>
    </row>
    <row r="167" spans="2:39">
      <c r="B167" s="17">
        <f t="shared" si="62"/>
        <v>97</v>
      </c>
      <c r="D167" s="21" t="str">
        <f>IF(ISNUMBER(ESTIMATE!C119),ESTIMATE!C119,"-")</f>
        <v>-</v>
      </c>
      <c r="E167" s="38" t="str">
        <f>IF(ISNUMBER(ESTIMATE!D119),ESTIMATE!D119,"-")</f>
        <v>-</v>
      </c>
      <c r="F167" s="15" t="str">
        <f>IF(ISNUMBER(ESTIMATE!E119),ESTIMATE!E119,"-")</f>
        <v>-</v>
      </c>
      <c r="G167" s="287" t="str">
        <f>IF(ISNUMBER(ESTIMATE!F119),ESTIMATE!F119,"-")</f>
        <v>-</v>
      </c>
      <c r="H167" s="287" t="str">
        <f>IF(ISNUMBER(ESTIMATE!G119),ESTIMATE!G119,"-")</f>
        <v>-</v>
      </c>
      <c r="I167" s="288" t="str">
        <f>IF(ISNUMBER(ESTIMATE!H119),IF(ESTIMATE!H119=1,-1,1),"-")</f>
        <v>-</v>
      </c>
      <c r="J167" s="288" t="str">
        <f>IF(ISNUMBER(ESTIMATE!I119),IF(ESTIMATE!I119=1,-1,1),"-")</f>
        <v>-</v>
      </c>
      <c r="K167" s="288" t="str">
        <f>IF(ISNUMBER(ESTIMATE!J119),IF(ESTIMATE!J119=1,-1,1),"-")</f>
        <v>-</v>
      </c>
      <c r="L167" s="204" t="str">
        <f t="shared" si="34"/>
        <v>-</v>
      </c>
      <c r="M167" s="205" t="str">
        <f t="shared" si="35"/>
        <v>-</v>
      </c>
      <c r="N167" s="206" t="str">
        <f t="shared" si="36"/>
        <v>-</v>
      </c>
      <c r="O167" s="207" t="str">
        <f t="shared" si="37"/>
        <v>-</v>
      </c>
      <c r="P167" s="208" t="str">
        <f t="shared" si="38"/>
        <v>-</v>
      </c>
      <c r="Q167" s="208" t="str">
        <f t="shared" si="39"/>
        <v>-</v>
      </c>
      <c r="R167" s="212" t="str">
        <f t="shared" si="40"/>
        <v>-</v>
      </c>
      <c r="S167" s="207" t="str">
        <f t="shared" si="41"/>
        <v>-</v>
      </c>
      <c r="T167" s="208" t="str">
        <f t="shared" si="42"/>
        <v>-</v>
      </c>
      <c r="U167" s="208" t="str">
        <f t="shared" si="43"/>
        <v>-</v>
      </c>
      <c r="V167" s="212" t="str">
        <f t="shared" si="44"/>
        <v>-</v>
      </c>
      <c r="W167" s="207" t="str">
        <f t="shared" si="45"/>
        <v>-</v>
      </c>
      <c r="X167" s="208" t="str">
        <f t="shared" si="46"/>
        <v>-</v>
      </c>
      <c r="Y167" s="208" t="str">
        <f t="shared" si="47"/>
        <v>-</v>
      </c>
      <c r="Z167" s="212" t="str">
        <f t="shared" si="48"/>
        <v>-</v>
      </c>
      <c r="AA167" s="207" t="str">
        <f t="shared" si="49"/>
        <v>-</v>
      </c>
      <c r="AB167" s="208" t="str">
        <f t="shared" si="50"/>
        <v>-</v>
      </c>
      <c r="AC167" s="208" t="str">
        <f t="shared" si="51"/>
        <v>-</v>
      </c>
      <c r="AD167" s="212" t="str">
        <f t="shared" si="52"/>
        <v>-</v>
      </c>
      <c r="AE167" s="207" t="str">
        <f t="shared" si="53"/>
        <v>-</v>
      </c>
      <c r="AF167" s="208" t="str">
        <f t="shared" si="54"/>
        <v>-</v>
      </c>
      <c r="AG167" s="208" t="str">
        <f t="shared" si="55"/>
        <v>-</v>
      </c>
      <c r="AH167" s="212" t="str">
        <f t="shared" si="56"/>
        <v>-</v>
      </c>
      <c r="AI167" s="204" t="str">
        <f t="shared" si="57"/>
        <v>-</v>
      </c>
      <c r="AJ167" s="206" t="str">
        <f t="shared" si="58"/>
        <v>-</v>
      </c>
      <c r="AK167" s="282" t="str">
        <f t="shared" si="59"/>
        <v>-</v>
      </c>
      <c r="AL167" s="283" t="str">
        <f t="shared" si="60"/>
        <v>-</v>
      </c>
      <c r="AM167" s="283" t="str">
        <f t="shared" si="61"/>
        <v>-</v>
      </c>
    </row>
    <row r="168" spans="2:39">
      <c r="B168" s="17">
        <f t="shared" si="62"/>
        <v>98</v>
      </c>
      <c r="D168" s="21" t="str">
        <f>IF(ISNUMBER(ESTIMATE!C120),ESTIMATE!C120,"-")</f>
        <v>-</v>
      </c>
      <c r="E168" s="38" t="str">
        <f>IF(ISNUMBER(ESTIMATE!D120),ESTIMATE!D120,"-")</f>
        <v>-</v>
      </c>
      <c r="F168" s="15" t="str">
        <f>IF(ISNUMBER(ESTIMATE!E120),ESTIMATE!E120,"-")</f>
        <v>-</v>
      </c>
      <c r="G168" s="287" t="str">
        <f>IF(ISNUMBER(ESTIMATE!F120),ESTIMATE!F120,"-")</f>
        <v>-</v>
      </c>
      <c r="H168" s="287" t="str">
        <f>IF(ISNUMBER(ESTIMATE!G120),ESTIMATE!G120,"-")</f>
        <v>-</v>
      </c>
      <c r="I168" s="288" t="str">
        <f>IF(ISNUMBER(ESTIMATE!H120),IF(ESTIMATE!H120=1,-1,1),"-")</f>
        <v>-</v>
      </c>
      <c r="J168" s="288" t="str">
        <f>IF(ISNUMBER(ESTIMATE!I120),IF(ESTIMATE!I120=1,-1,1),"-")</f>
        <v>-</v>
      </c>
      <c r="K168" s="288" t="str">
        <f>IF(ISNUMBER(ESTIMATE!J120),IF(ESTIMATE!J120=1,-1,1),"-")</f>
        <v>-</v>
      </c>
      <c r="L168" s="204" t="str">
        <f t="shared" si="34"/>
        <v>-</v>
      </c>
      <c r="M168" s="205" t="str">
        <f t="shared" si="35"/>
        <v>-</v>
      </c>
      <c r="N168" s="206" t="str">
        <f t="shared" si="36"/>
        <v>-</v>
      </c>
      <c r="O168" s="207" t="str">
        <f t="shared" si="37"/>
        <v>-</v>
      </c>
      <c r="P168" s="208" t="str">
        <f t="shared" si="38"/>
        <v>-</v>
      </c>
      <c r="Q168" s="208" t="str">
        <f t="shared" si="39"/>
        <v>-</v>
      </c>
      <c r="R168" s="212" t="str">
        <f t="shared" si="40"/>
        <v>-</v>
      </c>
      <c r="S168" s="207" t="str">
        <f t="shared" si="41"/>
        <v>-</v>
      </c>
      <c r="T168" s="208" t="str">
        <f t="shared" si="42"/>
        <v>-</v>
      </c>
      <c r="U168" s="208" t="str">
        <f t="shared" si="43"/>
        <v>-</v>
      </c>
      <c r="V168" s="212" t="str">
        <f t="shared" si="44"/>
        <v>-</v>
      </c>
      <c r="W168" s="207" t="str">
        <f t="shared" si="45"/>
        <v>-</v>
      </c>
      <c r="X168" s="208" t="str">
        <f t="shared" si="46"/>
        <v>-</v>
      </c>
      <c r="Y168" s="208" t="str">
        <f t="shared" si="47"/>
        <v>-</v>
      </c>
      <c r="Z168" s="212" t="str">
        <f t="shared" si="48"/>
        <v>-</v>
      </c>
      <c r="AA168" s="207" t="str">
        <f t="shared" si="49"/>
        <v>-</v>
      </c>
      <c r="AB168" s="208" t="str">
        <f t="shared" si="50"/>
        <v>-</v>
      </c>
      <c r="AC168" s="208" t="str">
        <f t="shared" si="51"/>
        <v>-</v>
      </c>
      <c r="AD168" s="212" t="str">
        <f t="shared" si="52"/>
        <v>-</v>
      </c>
      <c r="AE168" s="207" t="str">
        <f t="shared" si="53"/>
        <v>-</v>
      </c>
      <c r="AF168" s="208" t="str">
        <f t="shared" si="54"/>
        <v>-</v>
      </c>
      <c r="AG168" s="208" t="str">
        <f t="shared" si="55"/>
        <v>-</v>
      </c>
      <c r="AH168" s="212" t="str">
        <f t="shared" si="56"/>
        <v>-</v>
      </c>
      <c r="AI168" s="204" t="str">
        <f t="shared" si="57"/>
        <v>-</v>
      </c>
      <c r="AJ168" s="206" t="str">
        <f t="shared" si="58"/>
        <v>-</v>
      </c>
      <c r="AK168" s="282" t="str">
        <f t="shared" si="59"/>
        <v>-</v>
      </c>
      <c r="AL168" s="283" t="str">
        <f t="shared" si="60"/>
        <v>-</v>
      </c>
      <c r="AM168" s="283" t="str">
        <f t="shared" si="61"/>
        <v>-</v>
      </c>
    </row>
    <row r="169" spans="2:39">
      <c r="B169" s="17">
        <f t="shared" si="62"/>
        <v>99</v>
      </c>
      <c r="D169" s="21" t="str">
        <f>IF(ISNUMBER(ESTIMATE!C121),ESTIMATE!C121,"-")</f>
        <v>-</v>
      </c>
      <c r="E169" s="38" t="str">
        <f>IF(ISNUMBER(ESTIMATE!D121),ESTIMATE!D121,"-")</f>
        <v>-</v>
      </c>
      <c r="F169" s="15" t="str">
        <f>IF(ISNUMBER(ESTIMATE!E121),ESTIMATE!E121,"-")</f>
        <v>-</v>
      </c>
      <c r="G169" s="287" t="str">
        <f>IF(ISNUMBER(ESTIMATE!F121),ESTIMATE!F121,"-")</f>
        <v>-</v>
      </c>
      <c r="H169" s="287" t="str">
        <f>IF(ISNUMBER(ESTIMATE!G121),ESTIMATE!G121,"-")</f>
        <v>-</v>
      </c>
      <c r="I169" s="288" t="str">
        <f>IF(ISNUMBER(ESTIMATE!H121),IF(ESTIMATE!H121=1,-1,1),"-")</f>
        <v>-</v>
      </c>
      <c r="J169" s="288" t="str">
        <f>IF(ISNUMBER(ESTIMATE!I121),IF(ESTIMATE!I121=1,-1,1),"-")</f>
        <v>-</v>
      </c>
      <c r="K169" s="288" t="str">
        <f>IF(ISNUMBER(ESTIMATE!J121),IF(ESTIMATE!J121=1,-1,1),"-")</f>
        <v>-</v>
      </c>
      <c r="L169" s="204" t="str">
        <f t="shared" si="34"/>
        <v>-</v>
      </c>
      <c r="M169" s="205" t="str">
        <f t="shared" si="35"/>
        <v>-</v>
      </c>
      <c r="N169" s="206" t="str">
        <f t="shared" si="36"/>
        <v>-</v>
      </c>
      <c r="O169" s="207" t="str">
        <f t="shared" si="37"/>
        <v>-</v>
      </c>
      <c r="P169" s="208" t="str">
        <f t="shared" si="38"/>
        <v>-</v>
      </c>
      <c r="Q169" s="208" t="str">
        <f t="shared" si="39"/>
        <v>-</v>
      </c>
      <c r="R169" s="212" t="str">
        <f t="shared" si="40"/>
        <v>-</v>
      </c>
      <c r="S169" s="207" t="str">
        <f t="shared" si="41"/>
        <v>-</v>
      </c>
      <c r="T169" s="208" t="str">
        <f t="shared" si="42"/>
        <v>-</v>
      </c>
      <c r="U169" s="208" t="str">
        <f t="shared" si="43"/>
        <v>-</v>
      </c>
      <c r="V169" s="212" t="str">
        <f t="shared" si="44"/>
        <v>-</v>
      </c>
      <c r="W169" s="207" t="str">
        <f t="shared" si="45"/>
        <v>-</v>
      </c>
      <c r="X169" s="208" t="str">
        <f t="shared" si="46"/>
        <v>-</v>
      </c>
      <c r="Y169" s="208" t="str">
        <f t="shared" si="47"/>
        <v>-</v>
      </c>
      <c r="Z169" s="212" t="str">
        <f t="shared" si="48"/>
        <v>-</v>
      </c>
      <c r="AA169" s="207" t="str">
        <f t="shared" si="49"/>
        <v>-</v>
      </c>
      <c r="AB169" s="208" t="str">
        <f t="shared" si="50"/>
        <v>-</v>
      </c>
      <c r="AC169" s="208" t="str">
        <f t="shared" si="51"/>
        <v>-</v>
      </c>
      <c r="AD169" s="212" t="str">
        <f t="shared" si="52"/>
        <v>-</v>
      </c>
      <c r="AE169" s="207" t="str">
        <f t="shared" si="53"/>
        <v>-</v>
      </c>
      <c r="AF169" s="208" t="str">
        <f t="shared" si="54"/>
        <v>-</v>
      </c>
      <c r="AG169" s="208" t="str">
        <f t="shared" si="55"/>
        <v>-</v>
      </c>
      <c r="AH169" s="212" t="str">
        <f t="shared" si="56"/>
        <v>-</v>
      </c>
      <c r="AI169" s="204" t="str">
        <f t="shared" si="57"/>
        <v>-</v>
      </c>
      <c r="AJ169" s="206" t="str">
        <f t="shared" si="58"/>
        <v>-</v>
      </c>
      <c r="AK169" s="282" t="str">
        <f t="shared" si="59"/>
        <v>-</v>
      </c>
      <c r="AL169" s="283" t="str">
        <f t="shared" si="60"/>
        <v>-</v>
      </c>
      <c r="AM169" s="283" t="str">
        <f t="shared" si="61"/>
        <v>-</v>
      </c>
    </row>
    <row r="170" spans="2:39">
      <c r="B170" s="17">
        <f t="shared" si="62"/>
        <v>100</v>
      </c>
      <c r="D170" s="21" t="str">
        <f>IF(ISNUMBER(ESTIMATE!C122),ESTIMATE!C122,"-")</f>
        <v>-</v>
      </c>
      <c r="E170" s="38" t="str">
        <f>IF(ISNUMBER(ESTIMATE!D122),ESTIMATE!D122,"-")</f>
        <v>-</v>
      </c>
      <c r="F170" s="15" t="str">
        <f>IF(ISNUMBER(ESTIMATE!E122),ESTIMATE!E122,"-")</f>
        <v>-</v>
      </c>
      <c r="G170" s="287" t="str">
        <f>IF(ISNUMBER(ESTIMATE!F122),ESTIMATE!F122,"-")</f>
        <v>-</v>
      </c>
      <c r="H170" s="287" t="str">
        <f>IF(ISNUMBER(ESTIMATE!G122),ESTIMATE!G122,"-")</f>
        <v>-</v>
      </c>
      <c r="I170" s="288" t="str">
        <f>IF(ISNUMBER(ESTIMATE!H122),IF(ESTIMATE!H122=1,-1,1),"-")</f>
        <v>-</v>
      </c>
      <c r="J170" s="288" t="str">
        <f>IF(ISNUMBER(ESTIMATE!I122),IF(ESTIMATE!I122=1,-1,1),"-")</f>
        <v>-</v>
      </c>
      <c r="K170" s="288" t="str">
        <f>IF(ISNUMBER(ESTIMATE!J122),IF(ESTIMATE!J122=1,-1,1),"-")</f>
        <v>-</v>
      </c>
      <c r="L170" s="204" t="str">
        <f t="shared" si="34"/>
        <v>-</v>
      </c>
      <c r="M170" s="205" t="str">
        <f t="shared" si="35"/>
        <v>-</v>
      </c>
      <c r="N170" s="206" t="str">
        <f t="shared" si="36"/>
        <v>-</v>
      </c>
      <c r="O170" s="207" t="str">
        <f t="shared" si="37"/>
        <v>-</v>
      </c>
      <c r="P170" s="208" t="str">
        <f t="shared" si="38"/>
        <v>-</v>
      </c>
      <c r="Q170" s="208" t="str">
        <f t="shared" si="39"/>
        <v>-</v>
      </c>
      <c r="R170" s="212" t="str">
        <f t="shared" si="40"/>
        <v>-</v>
      </c>
      <c r="S170" s="207" t="str">
        <f t="shared" si="41"/>
        <v>-</v>
      </c>
      <c r="T170" s="208" t="str">
        <f t="shared" si="42"/>
        <v>-</v>
      </c>
      <c r="U170" s="208" t="str">
        <f t="shared" si="43"/>
        <v>-</v>
      </c>
      <c r="V170" s="212" t="str">
        <f t="shared" si="44"/>
        <v>-</v>
      </c>
      <c r="W170" s="207" t="str">
        <f t="shared" si="45"/>
        <v>-</v>
      </c>
      <c r="X170" s="208" t="str">
        <f t="shared" si="46"/>
        <v>-</v>
      </c>
      <c r="Y170" s="208" t="str">
        <f t="shared" si="47"/>
        <v>-</v>
      </c>
      <c r="Z170" s="212" t="str">
        <f t="shared" si="48"/>
        <v>-</v>
      </c>
      <c r="AA170" s="207" t="str">
        <f t="shared" si="49"/>
        <v>-</v>
      </c>
      <c r="AB170" s="208" t="str">
        <f t="shared" si="50"/>
        <v>-</v>
      </c>
      <c r="AC170" s="208" t="str">
        <f t="shared" si="51"/>
        <v>-</v>
      </c>
      <c r="AD170" s="212" t="str">
        <f t="shared" si="52"/>
        <v>-</v>
      </c>
      <c r="AE170" s="207" t="str">
        <f t="shared" si="53"/>
        <v>-</v>
      </c>
      <c r="AF170" s="208" t="str">
        <f t="shared" si="54"/>
        <v>-</v>
      </c>
      <c r="AG170" s="208" t="str">
        <f t="shared" si="55"/>
        <v>-</v>
      </c>
      <c r="AH170" s="212" t="str">
        <f t="shared" si="56"/>
        <v>-</v>
      </c>
      <c r="AI170" s="204" t="str">
        <f t="shared" si="57"/>
        <v>-</v>
      </c>
      <c r="AJ170" s="206" t="str">
        <f t="shared" si="58"/>
        <v>-</v>
      </c>
      <c r="AK170" s="282" t="str">
        <f t="shared" si="59"/>
        <v>-</v>
      </c>
      <c r="AL170" s="283" t="str">
        <f t="shared" si="60"/>
        <v>-</v>
      </c>
      <c r="AM170" s="283" t="str">
        <f t="shared" si="61"/>
        <v>-</v>
      </c>
    </row>
    <row r="171" spans="2:39">
      <c r="B171" s="17">
        <f t="shared" si="62"/>
        <v>101</v>
      </c>
      <c r="D171" s="21" t="str">
        <f>IF(ISNUMBER(ESTIMATE!C123),ESTIMATE!C123,"-")</f>
        <v>-</v>
      </c>
      <c r="E171" s="38" t="str">
        <f>IF(ISNUMBER(ESTIMATE!D123),ESTIMATE!D123,"-")</f>
        <v>-</v>
      </c>
      <c r="F171" s="15" t="str">
        <f>IF(ISNUMBER(ESTIMATE!E123),ESTIMATE!E123,"-")</f>
        <v>-</v>
      </c>
      <c r="G171" s="287" t="str">
        <f>IF(ISNUMBER(ESTIMATE!F123),ESTIMATE!F123,"-")</f>
        <v>-</v>
      </c>
      <c r="H171" s="287" t="str">
        <f>IF(ISNUMBER(ESTIMATE!G123),ESTIMATE!G123,"-")</f>
        <v>-</v>
      </c>
      <c r="I171" s="288" t="str">
        <f>IF(ISNUMBER(ESTIMATE!H123),IF(ESTIMATE!H123=1,-1,1),"-")</f>
        <v>-</v>
      </c>
      <c r="J171" s="288" t="str">
        <f>IF(ISNUMBER(ESTIMATE!I123),IF(ESTIMATE!I123=1,-1,1),"-")</f>
        <v>-</v>
      </c>
      <c r="K171" s="288" t="str">
        <f>IF(ISNUMBER(ESTIMATE!J123),IF(ESTIMATE!J123=1,-1,1),"-")</f>
        <v>-</v>
      </c>
      <c r="L171" s="204" t="str">
        <f t="shared" si="34"/>
        <v>-</v>
      </c>
      <c r="M171" s="205" t="str">
        <f t="shared" si="35"/>
        <v>-</v>
      </c>
      <c r="N171" s="206" t="str">
        <f t="shared" si="36"/>
        <v>-</v>
      </c>
      <c r="O171" s="207" t="str">
        <f t="shared" si="37"/>
        <v>-</v>
      </c>
      <c r="P171" s="208" t="str">
        <f t="shared" si="38"/>
        <v>-</v>
      </c>
      <c r="Q171" s="208" t="str">
        <f t="shared" si="39"/>
        <v>-</v>
      </c>
      <c r="R171" s="212" t="str">
        <f t="shared" si="40"/>
        <v>-</v>
      </c>
      <c r="S171" s="207" t="str">
        <f t="shared" si="41"/>
        <v>-</v>
      </c>
      <c r="T171" s="208" t="str">
        <f t="shared" si="42"/>
        <v>-</v>
      </c>
      <c r="U171" s="208" t="str">
        <f t="shared" si="43"/>
        <v>-</v>
      </c>
      <c r="V171" s="212" t="str">
        <f t="shared" si="44"/>
        <v>-</v>
      </c>
      <c r="W171" s="207" t="str">
        <f t="shared" si="45"/>
        <v>-</v>
      </c>
      <c r="X171" s="208" t="str">
        <f t="shared" si="46"/>
        <v>-</v>
      </c>
      <c r="Y171" s="208" t="str">
        <f t="shared" si="47"/>
        <v>-</v>
      </c>
      <c r="Z171" s="212" t="str">
        <f t="shared" si="48"/>
        <v>-</v>
      </c>
      <c r="AA171" s="207" t="str">
        <f t="shared" si="49"/>
        <v>-</v>
      </c>
      <c r="AB171" s="208" t="str">
        <f t="shared" si="50"/>
        <v>-</v>
      </c>
      <c r="AC171" s="208" t="str">
        <f t="shared" si="51"/>
        <v>-</v>
      </c>
      <c r="AD171" s="212" t="str">
        <f t="shared" si="52"/>
        <v>-</v>
      </c>
      <c r="AE171" s="207" t="str">
        <f t="shared" si="53"/>
        <v>-</v>
      </c>
      <c r="AF171" s="208" t="str">
        <f t="shared" si="54"/>
        <v>-</v>
      </c>
      <c r="AG171" s="208" t="str">
        <f t="shared" si="55"/>
        <v>-</v>
      </c>
      <c r="AH171" s="212" t="str">
        <f t="shared" si="56"/>
        <v>-</v>
      </c>
      <c r="AI171" s="204" t="str">
        <f t="shared" si="57"/>
        <v>-</v>
      </c>
      <c r="AJ171" s="206" t="str">
        <f t="shared" si="58"/>
        <v>-</v>
      </c>
      <c r="AK171" s="282" t="str">
        <f t="shared" si="59"/>
        <v>-</v>
      </c>
      <c r="AL171" s="283" t="str">
        <f t="shared" si="60"/>
        <v>-</v>
      </c>
      <c r="AM171" s="283" t="str">
        <f t="shared" si="61"/>
        <v>-</v>
      </c>
    </row>
    <row r="172" spans="2:39">
      <c r="B172" s="17">
        <f t="shared" si="62"/>
        <v>102</v>
      </c>
      <c r="D172" s="21" t="str">
        <f>IF(ISNUMBER(ESTIMATE!C124),ESTIMATE!C124,"-")</f>
        <v>-</v>
      </c>
      <c r="E172" s="38" t="str">
        <f>IF(ISNUMBER(ESTIMATE!D124),ESTIMATE!D124,"-")</f>
        <v>-</v>
      </c>
      <c r="F172" s="15" t="str">
        <f>IF(ISNUMBER(ESTIMATE!E124),ESTIMATE!E124,"-")</f>
        <v>-</v>
      </c>
      <c r="G172" s="287" t="str">
        <f>IF(ISNUMBER(ESTIMATE!F124),ESTIMATE!F124,"-")</f>
        <v>-</v>
      </c>
      <c r="H172" s="287" t="str">
        <f>IF(ISNUMBER(ESTIMATE!G124),ESTIMATE!G124,"-")</f>
        <v>-</v>
      </c>
      <c r="I172" s="288" t="str">
        <f>IF(ISNUMBER(ESTIMATE!H124),IF(ESTIMATE!H124=1,-1,1),"-")</f>
        <v>-</v>
      </c>
      <c r="J172" s="288" t="str">
        <f>IF(ISNUMBER(ESTIMATE!I124),IF(ESTIMATE!I124=1,-1,1),"-")</f>
        <v>-</v>
      </c>
      <c r="K172" s="288" t="str">
        <f>IF(ISNUMBER(ESTIMATE!J124),IF(ESTIMATE!J124=1,-1,1),"-")</f>
        <v>-</v>
      </c>
      <c r="L172" s="204" t="str">
        <f t="shared" si="34"/>
        <v>-</v>
      </c>
      <c r="M172" s="205" t="str">
        <f t="shared" si="35"/>
        <v>-</v>
      </c>
      <c r="N172" s="206" t="str">
        <f t="shared" si="36"/>
        <v>-</v>
      </c>
      <c r="O172" s="207" t="str">
        <f t="shared" si="37"/>
        <v>-</v>
      </c>
      <c r="P172" s="208" t="str">
        <f t="shared" si="38"/>
        <v>-</v>
      </c>
      <c r="Q172" s="208" t="str">
        <f t="shared" si="39"/>
        <v>-</v>
      </c>
      <c r="R172" s="212" t="str">
        <f t="shared" si="40"/>
        <v>-</v>
      </c>
      <c r="S172" s="207" t="str">
        <f t="shared" si="41"/>
        <v>-</v>
      </c>
      <c r="T172" s="208" t="str">
        <f t="shared" si="42"/>
        <v>-</v>
      </c>
      <c r="U172" s="208" t="str">
        <f t="shared" si="43"/>
        <v>-</v>
      </c>
      <c r="V172" s="212" t="str">
        <f t="shared" si="44"/>
        <v>-</v>
      </c>
      <c r="W172" s="207" t="str">
        <f t="shared" si="45"/>
        <v>-</v>
      </c>
      <c r="X172" s="208" t="str">
        <f t="shared" si="46"/>
        <v>-</v>
      </c>
      <c r="Y172" s="208" t="str">
        <f t="shared" si="47"/>
        <v>-</v>
      </c>
      <c r="Z172" s="212" t="str">
        <f t="shared" si="48"/>
        <v>-</v>
      </c>
      <c r="AA172" s="207" t="str">
        <f t="shared" si="49"/>
        <v>-</v>
      </c>
      <c r="AB172" s="208" t="str">
        <f t="shared" si="50"/>
        <v>-</v>
      </c>
      <c r="AC172" s="208" t="str">
        <f t="shared" si="51"/>
        <v>-</v>
      </c>
      <c r="AD172" s="212" t="str">
        <f t="shared" si="52"/>
        <v>-</v>
      </c>
      <c r="AE172" s="207" t="str">
        <f t="shared" si="53"/>
        <v>-</v>
      </c>
      <c r="AF172" s="208" t="str">
        <f t="shared" si="54"/>
        <v>-</v>
      </c>
      <c r="AG172" s="208" t="str">
        <f t="shared" si="55"/>
        <v>-</v>
      </c>
      <c r="AH172" s="212" t="str">
        <f t="shared" si="56"/>
        <v>-</v>
      </c>
      <c r="AI172" s="204" t="str">
        <f t="shared" si="57"/>
        <v>-</v>
      </c>
      <c r="AJ172" s="206" t="str">
        <f t="shared" si="58"/>
        <v>-</v>
      </c>
      <c r="AK172" s="282" t="str">
        <f t="shared" si="59"/>
        <v>-</v>
      </c>
      <c r="AL172" s="283" t="str">
        <f t="shared" si="60"/>
        <v>-</v>
      </c>
      <c r="AM172" s="283" t="str">
        <f t="shared" si="61"/>
        <v>-</v>
      </c>
    </row>
    <row r="173" spans="2:39">
      <c r="B173" s="17">
        <f t="shared" si="62"/>
        <v>103</v>
      </c>
      <c r="D173" s="21" t="str">
        <f>IF(ISNUMBER(ESTIMATE!C125),ESTIMATE!C125,"-")</f>
        <v>-</v>
      </c>
      <c r="E173" s="38" t="str">
        <f>IF(ISNUMBER(ESTIMATE!D125),ESTIMATE!D125,"-")</f>
        <v>-</v>
      </c>
      <c r="F173" s="15" t="str">
        <f>IF(ISNUMBER(ESTIMATE!E125),ESTIMATE!E125,"-")</f>
        <v>-</v>
      </c>
      <c r="G173" s="287" t="str">
        <f>IF(ISNUMBER(ESTIMATE!F125),ESTIMATE!F125,"-")</f>
        <v>-</v>
      </c>
      <c r="H173" s="287" t="str">
        <f>IF(ISNUMBER(ESTIMATE!G125),ESTIMATE!G125,"-")</f>
        <v>-</v>
      </c>
      <c r="I173" s="288" t="str">
        <f>IF(ISNUMBER(ESTIMATE!H125),IF(ESTIMATE!H125=1,-1,1),"-")</f>
        <v>-</v>
      </c>
      <c r="J173" s="288" t="str">
        <f>IF(ISNUMBER(ESTIMATE!I125),IF(ESTIMATE!I125=1,-1,1),"-")</f>
        <v>-</v>
      </c>
      <c r="K173" s="288" t="str">
        <f>IF(ISNUMBER(ESTIMATE!J125),IF(ESTIMATE!J125=1,-1,1),"-")</f>
        <v>-</v>
      </c>
      <c r="L173" s="204" t="str">
        <f t="shared" si="34"/>
        <v>-</v>
      </c>
      <c r="M173" s="205" t="str">
        <f t="shared" si="35"/>
        <v>-</v>
      </c>
      <c r="N173" s="206" t="str">
        <f t="shared" si="36"/>
        <v>-</v>
      </c>
      <c r="O173" s="207" t="str">
        <f t="shared" si="37"/>
        <v>-</v>
      </c>
      <c r="P173" s="208" t="str">
        <f t="shared" si="38"/>
        <v>-</v>
      </c>
      <c r="Q173" s="208" t="str">
        <f t="shared" si="39"/>
        <v>-</v>
      </c>
      <c r="R173" s="212" t="str">
        <f t="shared" si="40"/>
        <v>-</v>
      </c>
      <c r="S173" s="207" t="str">
        <f t="shared" si="41"/>
        <v>-</v>
      </c>
      <c r="T173" s="208" t="str">
        <f t="shared" si="42"/>
        <v>-</v>
      </c>
      <c r="U173" s="208" t="str">
        <f t="shared" si="43"/>
        <v>-</v>
      </c>
      <c r="V173" s="212" t="str">
        <f t="shared" si="44"/>
        <v>-</v>
      </c>
      <c r="W173" s="207" t="str">
        <f t="shared" si="45"/>
        <v>-</v>
      </c>
      <c r="X173" s="208" t="str">
        <f t="shared" si="46"/>
        <v>-</v>
      </c>
      <c r="Y173" s="208" t="str">
        <f t="shared" si="47"/>
        <v>-</v>
      </c>
      <c r="Z173" s="212" t="str">
        <f t="shared" si="48"/>
        <v>-</v>
      </c>
      <c r="AA173" s="207" t="str">
        <f t="shared" si="49"/>
        <v>-</v>
      </c>
      <c r="AB173" s="208" t="str">
        <f t="shared" si="50"/>
        <v>-</v>
      </c>
      <c r="AC173" s="208" t="str">
        <f t="shared" si="51"/>
        <v>-</v>
      </c>
      <c r="AD173" s="212" t="str">
        <f t="shared" si="52"/>
        <v>-</v>
      </c>
      <c r="AE173" s="207" t="str">
        <f t="shared" si="53"/>
        <v>-</v>
      </c>
      <c r="AF173" s="208" t="str">
        <f t="shared" si="54"/>
        <v>-</v>
      </c>
      <c r="AG173" s="208" t="str">
        <f t="shared" si="55"/>
        <v>-</v>
      </c>
      <c r="AH173" s="212" t="str">
        <f t="shared" si="56"/>
        <v>-</v>
      </c>
      <c r="AI173" s="204" t="str">
        <f t="shared" si="57"/>
        <v>-</v>
      </c>
      <c r="AJ173" s="206" t="str">
        <f t="shared" si="58"/>
        <v>-</v>
      </c>
      <c r="AK173" s="282" t="str">
        <f t="shared" si="59"/>
        <v>-</v>
      </c>
      <c r="AL173" s="283" t="str">
        <f t="shared" si="60"/>
        <v>-</v>
      </c>
      <c r="AM173" s="283" t="str">
        <f t="shared" si="61"/>
        <v>-</v>
      </c>
    </row>
    <row r="174" spans="2:39">
      <c r="B174" s="17">
        <f t="shared" si="62"/>
        <v>104</v>
      </c>
      <c r="D174" s="21" t="str">
        <f>IF(ISNUMBER(ESTIMATE!C126),ESTIMATE!C126,"-")</f>
        <v>-</v>
      </c>
      <c r="E174" s="38" t="str">
        <f>IF(ISNUMBER(ESTIMATE!D126),ESTIMATE!D126,"-")</f>
        <v>-</v>
      </c>
      <c r="F174" s="15" t="str">
        <f>IF(ISNUMBER(ESTIMATE!E126),ESTIMATE!E126,"-")</f>
        <v>-</v>
      </c>
      <c r="G174" s="287" t="str">
        <f>IF(ISNUMBER(ESTIMATE!F126),ESTIMATE!F126,"-")</f>
        <v>-</v>
      </c>
      <c r="H174" s="287" t="str">
        <f>IF(ISNUMBER(ESTIMATE!G126),ESTIMATE!G126,"-")</f>
        <v>-</v>
      </c>
      <c r="I174" s="288" t="str">
        <f>IF(ISNUMBER(ESTIMATE!H126),IF(ESTIMATE!H126=1,-1,1),"-")</f>
        <v>-</v>
      </c>
      <c r="J174" s="288" t="str">
        <f>IF(ISNUMBER(ESTIMATE!I126),IF(ESTIMATE!I126=1,-1,1),"-")</f>
        <v>-</v>
      </c>
      <c r="K174" s="288" t="str">
        <f>IF(ISNUMBER(ESTIMATE!J126),IF(ESTIMATE!J126=1,-1,1),"-")</f>
        <v>-</v>
      </c>
      <c r="L174" s="204" t="str">
        <f t="shared" si="34"/>
        <v>-</v>
      </c>
      <c r="M174" s="205" t="str">
        <f t="shared" si="35"/>
        <v>-</v>
      </c>
      <c r="N174" s="206" t="str">
        <f t="shared" si="36"/>
        <v>-</v>
      </c>
      <c r="O174" s="207" t="str">
        <f t="shared" si="37"/>
        <v>-</v>
      </c>
      <c r="P174" s="208" t="str">
        <f t="shared" si="38"/>
        <v>-</v>
      </c>
      <c r="Q174" s="208" t="str">
        <f t="shared" si="39"/>
        <v>-</v>
      </c>
      <c r="R174" s="212" t="str">
        <f t="shared" si="40"/>
        <v>-</v>
      </c>
      <c r="S174" s="207" t="str">
        <f t="shared" si="41"/>
        <v>-</v>
      </c>
      <c r="T174" s="208" t="str">
        <f t="shared" si="42"/>
        <v>-</v>
      </c>
      <c r="U174" s="208" t="str">
        <f t="shared" si="43"/>
        <v>-</v>
      </c>
      <c r="V174" s="212" t="str">
        <f t="shared" si="44"/>
        <v>-</v>
      </c>
      <c r="W174" s="207" t="str">
        <f t="shared" si="45"/>
        <v>-</v>
      </c>
      <c r="X174" s="208" t="str">
        <f t="shared" si="46"/>
        <v>-</v>
      </c>
      <c r="Y174" s="208" t="str">
        <f t="shared" si="47"/>
        <v>-</v>
      </c>
      <c r="Z174" s="212" t="str">
        <f t="shared" si="48"/>
        <v>-</v>
      </c>
      <c r="AA174" s="207" t="str">
        <f t="shared" si="49"/>
        <v>-</v>
      </c>
      <c r="AB174" s="208" t="str">
        <f t="shared" si="50"/>
        <v>-</v>
      </c>
      <c r="AC174" s="208" t="str">
        <f t="shared" si="51"/>
        <v>-</v>
      </c>
      <c r="AD174" s="212" t="str">
        <f t="shared" si="52"/>
        <v>-</v>
      </c>
      <c r="AE174" s="207" t="str">
        <f t="shared" si="53"/>
        <v>-</v>
      </c>
      <c r="AF174" s="208" t="str">
        <f t="shared" si="54"/>
        <v>-</v>
      </c>
      <c r="AG174" s="208" t="str">
        <f t="shared" si="55"/>
        <v>-</v>
      </c>
      <c r="AH174" s="212" t="str">
        <f t="shared" si="56"/>
        <v>-</v>
      </c>
      <c r="AI174" s="204" t="str">
        <f t="shared" si="57"/>
        <v>-</v>
      </c>
      <c r="AJ174" s="206" t="str">
        <f t="shared" si="58"/>
        <v>-</v>
      </c>
      <c r="AK174" s="282" t="str">
        <f t="shared" si="59"/>
        <v>-</v>
      </c>
      <c r="AL174" s="283" t="str">
        <f t="shared" si="60"/>
        <v>-</v>
      </c>
      <c r="AM174" s="283" t="str">
        <f t="shared" si="61"/>
        <v>-</v>
      </c>
    </row>
    <row r="175" spans="2:39">
      <c r="B175" s="17">
        <f t="shared" si="62"/>
        <v>105</v>
      </c>
      <c r="D175" s="21" t="str">
        <f>IF(ISNUMBER(ESTIMATE!C127),ESTIMATE!C127,"-")</f>
        <v>-</v>
      </c>
      <c r="E175" s="38" t="str">
        <f>IF(ISNUMBER(ESTIMATE!D127),ESTIMATE!D127,"-")</f>
        <v>-</v>
      </c>
      <c r="F175" s="15" t="str">
        <f>IF(ISNUMBER(ESTIMATE!E127),ESTIMATE!E127,"-")</f>
        <v>-</v>
      </c>
      <c r="G175" s="287" t="str">
        <f>IF(ISNUMBER(ESTIMATE!F127),ESTIMATE!F127,"-")</f>
        <v>-</v>
      </c>
      <c r="H175" s="287" t="str">
        <f>IF(ISNUMBER(ESTIMATE!G127),ESTIMATE!G127,"-")</f>
        <v>-</v>
      </c>
      <c r="I175" s="288" t="str">
        <f>IF(ISNUMBER(ESTIMATE!H127),IF(ESTIMATE!H127=1,-1,1),"-")</f>
        <v>-</v>
      </c>
      <c r="J175" s="288" t="str">
        <f>IF(ISNUMBER(ESTIMATE!I127),IF(ESTIMATE!I127=1,-1,1),"-")</f>
        <v>-</v>
      </c>
      <c r="K175" s="288" t="str">
        <f>IF(ISNUMBER(ESTIMATE!J127),IF(ESTIMATE!J127=1,-1,1),"-")</f>
        <v>-</v>
      </c>
      <c r="L175" s="204" t="str">
        <f t="shared" si="34"/>
        <v>-</v>
      </c>
      <c r="M175" s="205" t="str">
        <f t="shared" si="35"/>
        <v>-</v>
      </c>
      <c r="N175" s="206" t="str">
        <f t="shared" si="36"/>
        <v>-</v>
      </c>
      <c r="O175" s="207" t="str">
        <f t="shared" si="37"/>
        <v>-</v>
      </c>
      <c r="P175" s="208" t="str">
        <f t="shared" si="38"/>
        <v>-</v>
      </c>
      <c r="Q175" s="208" t="str">
        <f t="shared" si="39"/>
        <v>-</v>
      </c>
      <c r="R175" s="212" t="str">
        <f t="shared" si="40"/>
        <v>-</v>
      </c>
      <c r="S175" s="207" t="str">
        <f t="shared" si="41"/>
        <v>-</v>
      </c>
      <c r="T175" s="208" t="str">
        <f t="shared" si="42"/>
        <v>-</v>
      </c>
      <c r="U175" s="208" t="str">
        <f t="shared" si="43"/>
        <v>-</v>
      </c>
      <c r="V175" s="212" t="str">
        <f t="shared" si="44"/>
        <v>-</v>
      </c>
      <c r="W175" s="207" t="str">
        <f t="shared" si="45"/>
        <v>-</v>
      </c>
      <c r="X175" s="208" t="str">
        <f t="shared" si="46"/>
        <v>-</v>
      </c>
      <c r="Y175" s="208" t="str">
        <f t="shared" si="47"/>
        <v>-</v>
      </c>
      <c r="Z175" s="212" t="str">
        <f t="shared" si="48"/>
        <v>-</v>
      </c>
      <c r="AA175" s="207" t="str">
        <f t="shared" si="49"/>
        <v>-</v>
      </c>
      <c r="AB175" s="208" t="str">
        <f t="shared" si="50"/>
        <v>-</v>
      </c>
      <c r="AC175" s="208" t="str">
        <f t="shared" si="51"/>
        <v>-</v>
      </c>
      <c r="AD175" s="212" t="str">
        <f t="shared" si="52"/>
        <v>-</v>
      </c>
      <c r="AE175" s="207" t="str">
        <f t="shared" si="53"/>
        <v>-</v>
      </c>
      <c r="AF175" s="208" t="str">
        <f t="shared" si="54"/>
        <v>-</v>
      </c>
      <c r="AG175" s="208" t="str">
        <f t="shared" si="55"/>
        <v>-</v>
      </c>
      <c r="AH175" s="212" t="str">
        <f t="shared" si="56"/>
        <v>-</v>
      </c>
      <c r="AI175" s="204" t="str">
        <f t="shared" si="57"/>
        <v>-</v>
      </c>
      <c r="AJ175" s="206" t="str">
        <f t="shared" si="58"/>
        <v>-</v>
      </c>
      <c r="AK175" s="282" t="str">
        <f t="shared" si="59"/>
        <v>-</v>
      </c>
      <c r="AL175" s="283" t="str">
        <f t="shared" si="60"/>
        <v>-</v>
      </c>
      <c r="AM175" s="283" t="str">
        <f t="shared" si="61"/>
        <v>-</v>
      </c>
    </row>
    <row r="176" spans="2:39">
      <c r="B176" s="17">
        <f t="shared" si="62"/>
        <v>106</v>
      </c>
      <c r="D176" s="21" t="str">
        <f>IF(ISNUMBER(ESTIMATE!C128),ESTIMATE!C128,"-")</f>
        <v>-</v>
      </c>
      <c r="E176" s="38" t="str">
        <f>IF(ISNUMBER(ESTIMATE!D128),ESTIMATE!D128,"-")</f>
        <v>-</v>
      </c>
      <c r="F176" s="15" t="str">
        <f>IF(ISNUMBER(ESTIMATE!E128),ESTIMATE!E128,"-")</f>
        <v>-</v>
      </c>
      <c r="G176" s="287" t="str">
        <f>IF(ISNUMBER(ESTIMATE!F128),ESTIMATE!F128,"-")</f>
        <v>-</v>
      </c>
      <c r="H176" s="287" t="str">
        <f>IF(ISNUMBER(ESTIMATE!G128),ESTIMATE!G128,"-")</f>
        <v>-</v>
      </c>
      <c r="I176" s="288" t="str">
        <f>IF(ISNUMBER(ESTIMATE!H128),IF(ESTIMATE!H128=1,-1,1),"-")</f>
        <v>-</v>
      </c>
      <c r="J176" s="288" t="str">
        <f>IF(ISNUMBER(ESTIMATE!I128),IF(ESTIMATE!I128=1,-1,1),"-")</f>
        <v>-</v>
      </c>
      <c r="K176" s="288" t="str">
        <f>IF(ISNUMBER(ESTIMATE!J128),IF(ESTIMATE!J128=1,-1,1),"-")</f>
        <v>-</v>
      </c>
      <c r="L176" s="204" t="str">
        <f t="shared" si="34"/>
        <v>-</v>
      </c>
      <c r="M176" s="205" t="str">
        <f t="shared" si="35"/>
        <v>-</v>
      </c>
      <c r="N176" s="206" t="str">
        <f t="shared" si="36"/>
        <v>-</v>
      </c>
      <c r="O176" s="207" t="str">
        <f t="shared" si="37"/>
        <v>-</v>
      </c>
      <c r="P176" s="208" t="str">
        <f t="shared" si="38"/>
        <v>-</v>
      </c>
      <c r="Q176" s="208" t="str">
        <f t="shared" si="39"/>
        <v>-</v>
      </c>
      <c r="R176" s="212" t="str">
        <f t="shared" si="40"/>
        <v>-</v>
      </c>
      <c r="S176" s="207" t="str">
        <f t="shared" si="41"/>
        <v>-</v>
      </c>
      <c r="T176" s="208" t="str">
        <f t="shared" si="42"/>
        <v>-</v>
      </c>
      <c r="U176" s="208" t="str">
        <f t="shared" si="43"/>
        <v>-</v>
      </c>
      <c r="V176" s="212" t="str">
        <f t="shared" si="44"/>
        <v>-</v>
      </c>
      <c r="W176" s="207" t="str">
        <f t="shared" si="45"/>
        <v>-</v>
      </c>
      <c r="X176" s="208" t="str">
        <f t="shared" si="46"/>
        <v>-</v>
      </c>
      <c r="Y176" s="208" t="str">
        <f t="shared" si="47"/>
        <v>-</v>
      </c>
      <c r="Z176" s="212" t="str">
        <f t="shared" si="48"/>
        <v>-</v>
      </c>
      <c r="AA176" s="207" t="str">
        <f t="shared" si="49"/>
        <v>-</v>
      </c>
      <c r="AB176" s="208" t="str">
        <f t="shared" si="50"/>
        <v>-</v>
      </c>
      <c r="AC176" s="208" t="str">
        <f t="shared" si="51"/>
        <v>-</v>
      </c>
      <c r="AD176" s="212" t="str">
        <f t="shared" si="52"/>
        <v>-</v>
      </c>
      <c r="AE176" s="207" t="str">
        <f t="shared" si="53"/>
        <v>-</v>
      </c>
      <c r="AF176" s="208" t="str">
        <f t="shared" si="54"/>
        <v>-</v>
      </c>
      <c r="AG176" s="208" t="str">
        <f t="shared" si="55"/>
        <v>-</v>
      </c>
      <c r="AH176" s="212" t="str">
        <f t="shared" si="56"/>
        <v>-</v>
      </c>
      <c r="AI176" s="204" t="str">
        <f t="shared" si="57"/>
        <v>-</v>
      </c>
      <c r="AJ176" s="206" t="str">
        <f t="shared" si="58"/>
        <v>-</v>
      </c>
      <c r="AK176" s="282" t="str">
        <f t="shared" si="59"/>
        <v>-</v>
      </c>
      <c r="AL176" s="283" t="str">
        <f t="shared" si="60"/>
        <v>-</v>
      </c>
      <c r="AM176" s="283" t="str">
        <f t="shared" si="61"/>
        <v>-</v>
      </c>
    </row>
    <row r="177" spans="2:39">
      <c r="B177" s="17">
        <f t="shared" si="62"/>
        <v>107</v>
      </c>
      <c r="D177" s="21" t="str">
        <f>IF(ISNUMBER(ESTIMATE!C129),ESTIMATE!C129,"-")</f>
        <v>-</v>
      </c>
      <c r="E177" s="38" t="str">
        <f>IF(ISNUMBER(ESTIMATE!D129),ESTIMATE!D129,"-")</f>
        <v>-</v>
      </c>
      <c r="F177" s="15" t="str">
        <f>IF(ISNUMBER(ESTIMATE!E129),ESTIMATE!E129,"-")</f>
        <v>-</v>
      </c>
      <c r="G177" s="287" t="str">
        <f>IF(ISNUMBER(ESTIMATE!F129),ESTIMATE!F129,"-")</f>
        <v>-</v>
      </c>
      <c r="H177" s="287" t="str">
        <f>IF(ISNUMBER(ESTIMATE!G129),ESTIMATE!G129,"-")</f>
        <v>-</v>
      </c>
      <c r="I177" s="288" t="str">
        <f>IF(ISNUMBER(ESTIMATE!H129),IF(ESTIMATE!H129=1,-1,1),"-")</f>
        <v>-</v>
      </c>
      <c r="J177" s="288" t="str">
        <f>IF(ISNUMBER(ESTIMATE!I129),IF(ESTIMATE!I129=1,-1,1),"-")</f>
        <v>-</v>
      </c>
      <c r="K177" s="288" t="str">
        <f>IF(ISNUMBER(ESTIMATE!J129),IF(ESTIMATE!J129=1,-1,1),"-")</f>
        <v>-</v>
      </c>
      <c r="L177" s="204" t="str">
        <f t="shared" si="34"/>
        <v>-</v>
      </c>
      <c r="M177" s="205" t="str">
        <f t="shared" si="35"/>
        <v>-</v>
      </c>
      <c r="N177" s="206" t="str">
        <f t="shared" si="36"/>
        <v>-</v>
      </c>
      <c r="O177" s="207" t="str">
        <f t="shared" si="37"/>
        <v>-</v>
      </c>
      <c r="P177" s="208" t="str">
        <f t="shared" si="38"/>
        <v>-</v>
      </c>
      <c r="Q177" s="208" t="str">
        <f t="shared" si="39"/>
        <v>-</v>
      </c>
      <c r="R177" s="212" t="str">
        <f t="shared" si="40"/>
        <v>-</v>
      </c>
      <c r="S177" s="207" t="str">
        <f t="shared" si="41"/>
        <v>-</v>
      </c>
      <c r="T177" s="208" t="str">
        <f t="shared" si="42"/>
        <v>-</v>
      </c>
      <c r="U177" s="208" t="str">
        <f t="shared" si="43"/>
        <v>-</v>
      </c>
      <c r="V177" s="212" t="str">
        <f t="shared" si="44"/>
        <v>-</v>
      </c>
      <c r="W177" s="207" t="str">
        <f t="shared" si="45"/>
        <v>-</v>
      </c>
      <c r="X177" s="208" t="str">
        <f t="shared" si="46"/>
        <v>-</v>
      </c>
      <c r="Y177" s="208" t="str">
        <f t="shared" si="47"/>
        <v>-</v>
      </c>
      <c r="Z177" s="212" t="str">
        <f t="shared" si="48"/>
        <v>-</v>
      </c>
      <c r="AA177" s="207" t="str">
        <f t="shared" si="49"/>
        <v>-</v>
      </c>
      <c r="AB177" s="208" t="str">
        <f t="shared" si="50"/>
        <v>-</v>
      </c>
      <c r="AC177" s="208" t="str">
        <f t="shared" si="51"/>
        <v>-</v>
      </c>
      <c r="AD177" s="212" t="str">
        <f t="shared" si="52"/>
        <v>-</v>
      </c>
      <c r="AE177" s="207" t="str">
        <f t="shared" si="53"/>
        <v>-</v>
      </c>
      <c r="AF177" s="208" t="str">
        <f t="shared" si="54"/>
        <v>-</v>
      </c>
      <c r="AG177" s="208" t="str">
        <f t="shared" si="55"/>
        <v>-</v>
      </c>
      <c r="AH177" s="212" t="str">
        <f t="shared" si="56"/>
        <v>-</v>
      </c>
      <c r="AI177" s="204" t="str">
        <f t="shared" si="57"/>
        <v>-</v>
      </c>
      <c r="AJ177" s="206" t="str">
        <f t="shared" si="58"/>
        <v>-</v>
      </c>
      <c r="AK177" s="282" t="str">
        <f t="shared" si="59"/>
        <v>-</v>
      </c>
      <c r="AL177" s="283" t="str">
        <f t="shared" si="60"/>
        <v>-</v>
      </c>
      <c r="AM177" s="283" t="str">
        <f t="shared" si="61"/>
        <v>-</v>
      </c>
    </row>
    <row r="178" spans="2:39">
      <c r="B178" s="17">
        <f t="shared" si="62"/>
        <v>108</v>
      </c>
      <c r="D178" s="21" t="str">
        <f>IF(ISNUMBER(ESTIMATE!C130),ESTIMATE!C130,"-")</f>
        <v>-</v>
      </c>
      <c r="E178" s="38" t="str">
        <f>IF(ISNUMBER(ESTIMATE!D130),ESTIMATE!D130,"-")</f>
        <v>-</v>
      </c>
      <c r="F178" s="15" t="str">
        <f>IF(ISNUMBER(ESTIMATE!E130),ESTIMATE!E130,"-")</f>
        <v>-</v>
      </c>
      <c r="G178" s="287" t="str">
        <f>IF(ISNUMBER(ESTIMATE!F130),ESTIMATE!F130,"-")</f>
        <v>-</v>
      </c>
      <c r="H178" s="287" t="str">
        <f>IF(ISNUMBER(ESTIMATE!G130),ESTIMATE!G130,"-")</f>
        <v>-</v>
      </c>
      <c r="I178" s="288" t="str">
        <f>IF(ISNUMBER(ESTIMATE!H130),IF(ESTIMATE!H130=1,-1,1),"-")</f>
        <v>-</v>
      </c>
      <c r="J178" s="288" t="str">
        <f>IF(ISNUMBER(ESTIMATE!I130),IF(ESTIMATE!I130=1,-1,1),"-")</f>
        <v>-</v>
      </c>
      <c r="K178" s="288" t="str">
        <f>IF(ISNUMBER(ESTIMATE!J130),IF(ESTIMATE!J130=1,-1,1),"-")</f>
        <v>-</v>
      </c>
      <c r="L178" s="204" t="str">
        <f t="shared" si="34"/>
        <v>-</v>
      </c>
      <c r="M178" s="205" t="str">
        <f t="shared" si="35"/>
        <v>-</v>
      </c>
      <c r="N178" s="206" t="str">
        <f t="shared" si="36"/>
        <v>-</v>
      </c>
      <c r="O178" s="207" t="str">
        <f t="shared" si="37"/>
        <v>-</v>
      </c>
      <c r="P178" s="208" t="str">
        <f t="shared" si="38"/>
        <v>-</v>
      </c>
      <c r="Q178" s="208" t="str">
        <f t="shared" si="39"/>
        <v>-</v>
      </c>
      <c r="R178" s="212" t="str">
        <f t="shared" si="40"/>
        <v>-</v>
      </c>
      <c r="S178" s="207" t="str">
        <f t="shared" si="41"/>
        <v>-</v>
      </c>
      <c r="T178" s="208" t="str">
        <f t="shared" si="42"/>
        <v>-</v>
      </c>
      <c r="U178" s="208" t="str">
        <f t="shared" si="43"/>
        <v>-</v>
      </c>
      <c r="V178" s="212" t="str">
        <f t="shared" si="44"/>
        <v>-</v>
      </c>
      <c r="W178" s="207" t="str">
        <f t="shared" si="45"/>
        <v>-</v>
      </c>
      <c r="X178" s="208" t="str">
        <f t="shared" si="46"/>
        <v>-</v>
      </c>
      <c r="Y178" s="208" t="str">
        <f t="shared" si="47"/>
        <v>-</v>
      </c>
      <c r="Z178" s="212" t="str">
        <f t="shared" si="48"/>
        <v>-</v>
      </c>
      <c r="AA178" s="207" t="str">
        <f t="shared" si="49"/>
        <v>-</v>
      </c>
      <c r="AB178" s="208" t="str">
        <f t="shared" si="50"/>
        <v>-</v>
      </c>
      <c r="AC178" s="208" t="str">
        <f t="shared" si="51"/>
        <v>-</v>
      </c>
      <c r="AD178" s="212" t="str">
        <f t="shared" si="52"/>
        <v>-</v>
      </c>
      <c r="AE178" s="207" t="str">
        <f t="shared" si="53"/>
        <v>-</v>
      </c>
      <c r="AF178" s="208" t="str">
        <f t="shared" si="54"/>
        <v>-</v>
      </c>
      <c r="AG178" s="208" t="str">
        <f t="shared" si="55"/>
        <v>-</v>
      </c>
      <c r="AH178" s="212" t="str">
        <f t="shared" si="56"/>
        <v>-</v>
      </c>
      <c r="AI178" s="204" t="str">
        <f t="shared" si="57"/>
        <v>-</v>
      </c>
      <c r="AJ178" s="206" t="str">
        <f t="shared" si="58"/>
        <v>-</v>
      </c>
      <c r="AK178" s="282" t="str">
        <f t="shared" si="59"/>
        <v>-</v>
      </c>
      <c r="AL178" s="283" t="str">
        <f t="shared" si="60"/>
        <v>-</v>
      </c>
      <c r="AM178" s="283" t="str">
        <f t="shared" si="61"/>
        <v>-</v>
      </c>
    </row>
    <row r="179" spans="2:39">
      <c r="B179" s="17">
        <f t="shared" si="62"/>
        <v>109</v>
      </c>
      <c r="D179" s="21" t="str">
        <f>IF(ISNUMBER(ESTIMATE!C131),ESTIMATE!C131,"-")</f>
        <v>-</v>
      </c>
      <c r="E179" s="38" t="str">
        <f>IF(ISNUMBER(ESTIMATE!D131),ESTIMATE!D131,"-")</f>
        <v>-</v>
      </c>
      <c r="F179" s="15" t="str">
        <f>IF(ISNUMBER(ESTIMATE!E131),ESTIMATE!E131,"-")</f>
        <v>-</v>
      </c>
      <c r="G179" s="287" t="str">
        <f>IF(ISNUMBER(ESTIMATE!F131),ESTIMATE!F131,"-")</f>
        <v>-</v>
      </c>
      <c r="H179" s="287" t="str">
        <f>IF(ISNUMBER(ESTIMATE!G131),ESTIMATE!G131,"-")</f>
        <v>-</v>
      </c>
      <c r="I179" s="288" t="str">
        <f>IF(ISNUMBER(ESTIMATE!H131),IF(ESTIMATE!H131=1,-1,1),"-")</f>
        <v>-</v>
      </c>
      <c r="J179" s="288" t="str">
        <f>IF(ISNUMBER(ESTIMATE!I131),IF(ESTIMATE!I131=1,-1,1),"-")</f>
        <v>-</v>
      </c>
      <c r="K179" s="288" t="str">
        <f>IF(ISNUMBER(ESTIMATE!J131),IF(ESTIMATE!J131=1,-1,1),"-")</f>
        <v>-</v>
      </c>
      <c r="L179" s="204" t="str">
        <f t="shared" si="34"/>
        <v>-</v>
      </c>
      <c r="M179" s="205" t="str">
        <f t="shared" si="35"/>
        <v>-</v>
      </c>
      <c r="N179" s="206" t="str">
        <f t="shared" si="36"/>
        <v>-</v>
      </c>
      <c r="O179" s="207" t="str">
        <f t="shared" si="37"/>
        <v>-</v>
      </c>
      <c r="P179" s="208" t="str">
        <f t="shared" si="38"/>
        <v>-</v>
      </c>
      <c r="Q179" s="208" t="str">
        <f t="shared" si="39"/>
        <v>-</v>
      </c>
      <c r="R179" s="212" t="str">
        <f t="shared" si="40"/>
        <v>-</v>
      </c>
      <c r="S179" s="207" t="str">
        <f t="shared" si="41"/>
        <v>-</v>
      </c>
      <c r="T179" s="208" t="str">
        <f t="shared" si="42"/>
        <v>-</v>
      </c>
      <c r="U179" s="208" t="str">
        <f t="shared" si="43"/>
        <v>-</v>
      </c>
      <c r="V179" s="212" t="str">
        <f t="shared" si="44"/>
        <v>-</v>
      </c>
      <c r="W179" s="207" t="str">
        <f t="shared" si="45"/>
        <v>-</v>
      </c>
      <c r="X179" s="208" t="str">
        <f t="shared" si="46"/>
        <v>-</v>
      </c>
      <c r="Y179" s="208" t="str">
        <f t="shared" si="47"/>
        <v>-</v>
      </c>
      <c r="Z179" s="212" t="str">
        <f t="shared" si="48"/>
        <v>-</v>
      </c>
      <c r="AA179" s="207" t="str">
        <f t="shared" si="49"/>
        <v>-</v>
      </c>
      <c r="AB179" s="208" t="str">
        <f t="shared" si="50"/>
        <v>-</v>
      </c>
      <c r="AC179" s="208" t="str">
        <f t="shared" si="51"/>
        <v>-</v>
      </c>
      <c r="AD179" s="212" t="str">
        <f t="shared" si="52"/>
        <v>-</v>
      </c>
      <c r="AE179" s="207" t="str">
        <f t="shared" si="53"/>
        <v>-</v>
      </c>
      <c r="AF179" s="208" t="str">
        <f t="shared" si="54"/>
        <v>-</v>
      </c>
      <c r="AG179" s="208" t="str">
        <f t="shared" si="55"/>
        <v>-</v>
      </c>
      <c r="AH179" s="212" t="str">
        <f t="shared" si="56"/>
        <v>-</v>
      </c>
      <c r="AI179" s="204" t="str">
        <f t="shared" si="57"/>
        <v>-</v>
      </c>
      <c r="AJ179" s="206" t="str">
        <f t="shared" si="58"/>
        <v>-</v>
      </c>
      <c r="AK179" s="282" t="str">
        <f t="shared" si="59"/>
        <v>-</v>
      </c>
      <c r="AL179" s="283" t="str">
        <f t="shared" si="60"/>
        <v>-</v>
      </c>
      <c r="AM179" s="283" t="str">
        <f t="shared" si="61"/>
        <v>-</v>
      </c>
    </row>
    <row r="180" spans="2:39">
      <c r="B180" s="17">
        <f t="shared" si="62"/>
        <v>110</v>
      </c>
      <c r="D180" s="21" t="str">
        <f>IF(ISNUMBER(ESTIMATE!C132),ESTIMATE!C132,"-")</f>
        <v>-</v>
      </c>
      <c r="E180" s="38" t="str">
        <f>IF(ISNUMBER(ESTIMATE!D132),ESTIMATE!D132,"-")</f>
        <v>-</v>
      </c>
      <c r="F180" s="15" t="str">
        <f>IF(ISNUMBER(ESTIMATE!E132),ESTIMATE!E132,"-")</f>
        <v>-</v>
      </c>
      <c r="G180" s="287" t="str">
        <f>IF(ISNUMBER(ESTIMATE!F132),ESTIMATE!F132,"-")</f>
        <v>-</v>
      </c>
      <c r="H180" s="287" t="str">
        <f>IF(ISNUMBER(ESTIMATE!G132),ESTIMATE!G132,"-")</f>
        <v>-</v>
      </c>
      <c r="I180" s="288" t="str">
        <f>IF(ISNUMBER(ESTIMATE!H132),IF(ESTIMATE!H132=1,-1,1),"-")</f>
        <v>-</v>
      </c>
      <c r="J180" s="288" t="str">
        <f>IF(ISNUMBER(ESTIMATE!I132),IF(ESTIMATE!I132=1,-1,1),"-")</f>
        <v>-</v>
      </c>
      <c r="K180" s="288" t="str">
        <f>IF(ISNUMBER(ESTIMATE!J132),IF(ESTIMATE!J132=1,-1,1),"-")</f>
        <v>-</v>
      </c>
      <c r="L180" s="204" t="str">
        <f t="shared" si="34"/>
        <v>-</v>
      </c>
      <c r="M180" s="205" t="str">
        <f t="shared" si="35"/>
        <v>-</v>
      </c>
      <c r="N180" s="206" t="str">
        <f t="shared" si="36"/>
        <v>-</v>
      </c>
      <c r="O180" s="207" t="str">
        <f t="shared" si="37"/>
        <v>-</v>
      </c>
      <c r="P180" s="208" t="str">
        <f t="shared" si="38"/>
        <v>-</v>
      </c>
      <c r="Q180" s="208" t="str">
        <f t="shared" si="39"/>
        <v>-</v>
      </c>
      <c r="R180" s="212" t="str">
        <f t="shared" si="40"/>
        <v>-</v>
      </c>
      <c r="S180" s="207" t="str">
        <f t="shared" si="41"/>
        <v>-</v>
      </c>
      <c r="T180" s="208" t="str">
        <f t="shared" si="42"/>
        <v>-</v>
      </c>
      <c r="U180" s="208" t="str">
        <f t="shared" si="43"/>
        <v>-</v>
      </c>
      <c r="V180" s="212" t="str">
        <f t="shared" si="44"/>
        <v>-</v>
      </c>
      <c r="W180" s="207" t="str">
        <f t="shared" si="45"/>
        <v>-</v>
      </c>
      <c r="X180" s="208" t="str">
        <f t="shared" si="46"/>
        <v>-</v>
      </c>
      <c r="Y180" s="208" t="str">
        <f t="shared" si="47"/>
        <v>-</v>
      </c>
      <c r="Z180" s="212" t="str">
        <f t="shared" si="48"/>
        <v>-</v>
      </c>
      <c r="AA180" s="207" t="str">
        <f t="shared" si="49"/>
        <v>-</v>
      </c>
      <c r="AB180" s="208" t="str">
        <f t="shared" si="50"/>
        <v>-</v>
      </c>
      <c r="AC180" s="208" t="str">
        <f t="shared" si="51"/>
        <v>-</v>
      </c>
      <c r="AD180" s="212" t="str">
        <f t="shared" si="52"/>
        <v>-</v>
      </c>
      <c r="AE180" s="207" t="str">
        <f t="shared" si="53"/>
        <v>-</v>
      </c>
      <c r="AF180" s="208" t="str">
        <f t="shared" si="54"/>
        <v>-</v>
      </c>
      <c r="AG180" s="208" t="str">
        <f t="shared" si="55"/>
        <v>-</v>
      </c>
      <c r="AH180" s="212" t="str">
        <f t="shared" si="56"/>
        <v>-</v>
      </c>
      <c r="AI180" s="204" t="str">
        <f t="shared" si="57"/>
        <v>-</v>
      </c>
      <c r="AJ180" s="206" t="str">
        <f t="shared" si="58"/>
        <v>-</v>
      </c>
      <c r="AK180" s="282" t="str">
        <f t="shared" si="59"/>
        <v>-</v>
      </c>
      <c r="AL180" s="283" t="str">
        <f t="shared" si="60"/>
        <v>-</v>
      </c>
      <c r="AM180" s="283" t="str">
        <f t="shared" si="61"/>
        <v>-</v>
      </c>
    </row>
    <row r="181" spans="2:39">
      <c r="B181" s="17">
        <f t="shared" si="62"/>
        <v>111</v>
      </c>
      <c r="D181" s="21" t="str">
        <f>IF(ISNUMBER(ESTIMATE!C133),ESTIMATE!C133,"-")</f>
        <v>-</v>
      </c>
      <c r="E181" s="38" t="str">
        <f>IF(ISNUMBER(ESTIMATE!D133),ESTIMATE!D133,"-")</f>
        <v>-</v>
      </c>
      <c r="F181" s="15" t="str">
        <f>IF(ISNUMBER(ESTIMATE!E133),ESTIMATE!E133,"-")</f>
        <v>-</v>
      </c>
      <c r="G181" s="287" t="str">
        <f>IF(ISNUMBER(ESTIMATE!F133),ESTIMATE!F133,"-")</f>
        <v>-</v>
      </c>
      <c r="H181" s="287" t="str">
        <f>IF(ISNUMBER(ESTIMATE!G133),ESTIMATE!G133,"-")</f>
        <v>-</v>
      </c>
      <c r="I181" s="288" t="str">
        <f>IF(ISNUMBER(ESTIMATE!H133),IF(ESTIMATE!H133=1,-1,1),"-")</f>
        <v>-</v>
      </c>
      <c r="J181" s="288" t="str">
        <f>IF(ISNUMBER(ESTIMATE!I133),IF(ESTIMATE!I133=1,-1,1),"-")</f>
        <v>-</v>
      </c>
      <c r="K181" s="288" t="str">
        <f>IF(ISNUMBER(ESTIMATE!J133),IF(ESTIMATE!J133=1,-1,1),"-")</f>
        <v>-</v>
      </c>
      <c r="L181" s="204" t="str">
        <f t="shared" si="34"/>
        <v>-</v>
      </c>
      <c r="M181" s="205" t="str">
        <f t="shared" si="35"/>
        <v>-</v>
      </c>
      <c r="N181" s="206" t="str">
        <f t="shared" si="36"/>
        <v>-</v>
      </c>
      <c r="O181" s="207" t="str">
        <f t="shared" si="37"/>
        <v>-</v>
      </c>
      <c r="P181" s="208" t="str">
        <f t="shared" si="38"/>
        <v>-</v>
      </c>
      <c r="Q181" s="208" t="str">
        <f t="shared" si="39"/>
        <v>-</v>
      </c>
      <c r="R181" s="212" t="str">
        <f t="shared" si="40"/>
        <v>-</v>
      </c>
      <c r="S181" s="207" t="str">
        <f t="shared" si="41"/>
        <v>-</v>
      </c>
      <c r="T181" s="208" t="str">
        <f t="shared" si="42"/>
        <v>-</v>
      </c>
      <c r="U181" s="208" t="str">
        <f t="shared" si="43"/>
        <v>-</v>
      </c>
      <c r="V181" s="212" t="str">
        <f t="shared" si="44"/>
        <v>-</v>
      </c>
      <c r="W181" s="207" t="str">
        <f t="shared" si="45"/>
        <v>-</v>
      </c>
      <c r="X181" s="208" t="str">
        <f t="shared" si="46"/>
        <v>-</v>
      </c>
      <c r="Y181" s="208" t="str">
        <f t="shared" si="47"/>
        <v>-</v>
      </c>
      <c r="Z181" s="212" t="str">
        <f t="shared" si="48"/>
        <v>-</v>
      </c>
      <c r="AA181" s="207" t="str">
        <f t="shared" si="49"/>
        <v>-</v>
      </c>
      <c r="AB181" s="208" t="str">
        <f t="shared" si="50"/>
        <v>-</v>
      </c>
      <c r="AC181" s="208" t="str">
        <f t="shared" si="51"/>
        <v>-</v>
      </c>
      <c r="AD181" s="212" t="str">
        <f t="shared" si="52"/>
        <v>-</v>
      </c>
      <c r="AE181" s="207" t="str">
        <f t="shared" si="53"/>
        <v>-</v>
      </c>
      <c r="AF181" s="208" t="str">
        <f t="shared" si="54"/>
        <v>-</v>
      </c>
      <c r="AG181" s="208" t="str">
        <f t="shared" si="55"/>
        <v>-</v>
      </c>
      <c r="AH181" s="212" t="str">
        <f t="shared" si="56"/>
        <v>-</v>
      </c>
      <c r="AI181" s="204" t="str">
        <f t="shared" si="57"/>
        <v>-</v>
      </c>
      <c r="AJ181" s="206" t="str">
        <f t="shared" si="58"/>
        <v>-</v>
      </c>
      <c r="AK181" s="282" t="str">
        <f t="shared" si="59"/>
        <v>-</v>
      </c>
      <c r="AL181" s="283" t="str">
        <f t="shared" si="60"/>
        <v>-</v>
      </c>
      <c r="AM181" s="283" t="str">
        <f t="shared" si="61"/>
        <v>-</v>
      </c>
    </row>
    <row r="182" spans="2:39">
      <c r="B182" s="17">
        <f t="shared" si="62"/>
        <v>112</v>
      </c>
      <c r="D182" s="21" t="str">
        <f>IF(ISNUMBER(ESTIMATE!C134),ESTIMATE!C134,"-")</f>
        <v>-</v>
      </c>
      <c r="E182" s="38" t="str">
        <f>IF(ISNUMBER(ESTIMATE!D134),ESTIMATE!D134,"-")</f>
        <v>-</v>
      </c>
      <c r="F182" s="15" t="str">
        <f>IF(ISNUMBER(ESTIMATE!E134),ESTIMATE!E134,"-")</f>
        <v>-</v>
      </c>
      <c r="G182" s="287" t="str">
        <f>IF(ISNUMBER(ESTIMATE!F134),ESTIMATE!F134,"-")</f>
        <v>-</v>
      </c>
      <c r="H182" s="287" t="str">
        <f>IF(ISNUMBER(ESTIMATE!G134),ESTIMATE!G134,"-")</f>
        <v>-</v>
      </c>
      <c r="I182" s="288" t="str">
        <f>IF(ISNUMBER(ESTIMATE!H134),IF(ESTIMATE!H134=1,-1,1),"-")</f>
        <v>-</v>
      </c>
      <c r="J182" s="288" t="str">
        <f>IF(ISNUMBER(ESTIMATE!I134),IF(ESTIMATE!I134=1,-1,1),"-")</f>
        <v>-</v>
      </c>
      <c r="K182" s="288" t="str">
        <f>IF(ISNUMBER(ESTIMATE!J134),IF(ESTIMATE!J134=1,-1,1),"-")</f>
        <v>-</v>
      </c>
      <c r="L182" s="204" t="str">
        <f t="shared" si="34"/>
        <v>-</v>
      </c>
      <c r="M182" s="205" t="str">
        <f t="shared" si="35"/>
        <v>-</v>
      </c>
      <c r="N182" s="206" t="str">
        <f t="shared" si="36"/>
        <v>-</v>
      </c>
      <c r="O182" s="207" t="str">
        <f t="shared" si="37"/>
        <v>-</v>
      </c>
      <c r="P182" s="208" t="str">
        <f t="shared" si="38"/>
        <v>-</v>
      </c>
      <c r="Q182" s="208" t="str">
        <f t="shared" si="39"/>
        <v>-</v>
      </c>
      <c r="R182" s="212" t="str">
        <f t="shared" si="40"/>
        <v>-</v>
      </c>
      <c r="S182" s="207" t="str">
        <f t="shared" si="41"/>
        <v>-</v>
      </c>
      <c r="T182" s="208" t="str">
        <f t="shared" si="42"/>
        <v>-</v>
      </c>
      <c r="U182" s="208" t="str">
        <f t="shared" si="43"/>
        <v>-</v>
      </c>
      <c r="V182" s="212" t="str">
        <f t="shared" si="44"/>
        <v>-</v>
      </c>
      <c r="W182" s="207" t="str">
        <f t="shared" si="45"/>
        <v>-</v>
      </c>
      <c r="X182" s="208" t="str">
        <f t="shared" si="46"/>
        <v>-</v>
      </c>
      <c r="Y182" s="208" t="str">
        <f t="shared" si="47"/>
        <v>-</v>
      </c>
      <c r="Z182" s="212" t="str">
        <f t="shared" si="48"/>
        <v>-</v>
      </c>
      <c r="AA182" s="207" t="str">
        <f t="shared" si="49"/>
        <v>-</v>
      </c>
      <c r="AB182" s="208" t="str">
        <f t="shared" si="50"/>
        <v>-</v>
      </c>
      <c r="AC182" s="208" t="str">
        <f t="shared" si="51"/>
        <v>-</v>
      </c>
      <c r="AD182" s="212" t="str">
        <f t="shared" si="52"/>
        <v>-</v>
      </c>
      <c r="AE182" s="207" t="str">
        <f t="shared" si="53"/>
        <v>-</v>
      </c>
      <c r="AF182" s="208" t="str">
        <f t="shared" si="54"/>
        <v>-</v>
      </c>
      <c r="AG182" s="208" t="str">
        <f t="shared" si="55"/>
        <v>-</v>
      </c>
      <c r="AH182" s="212" t="str">
        <f t="shared" si="56"/>
        <v>-</v>
      </c>
      <c r="AI182" s="204" t="str">
        <f t="shared" si="57"/>
        <v>-</v>
      </c>
      <c r="AJ182" s="206" t="str">
        <f t="shared" si="58"/>
        <v>-</v>
      </c>
      <c r="AK182" s="282" t="str">
        <f t="shared" si="59"/>
        <v>-</v>
      </c>
      <c r="AL182" s="283" t="str">
        <f t="shared" si="60"/>
        <v>-</v>
      </c>
      <c r="AM182" s="283" t="str">
        <f t="shared" si="61"/>
        <v>-</v>
      </c>
    </row>
    <row r="183" spans="2:39">
      <c r="B183" s="17">
        <f t="shared" si="62"/>
        <v>113</v>
      </c>
      <c r="D183" s="21" t="str">
        <f>IF(ISNUMBER(ESTIMATE!C135),ESTIMATE!C135,"-")</f>
        <v>-</v>
      </c>
      <c r="E183" s="38" t="str">
        <f>IF(ISNUMBER(ESTIMATE!D135),ESTIMATE!D135,"-")</f>
        <v>-</v>
      </c>
      <c r="F183" s="15" t="str">
        <f>IF(ISNUMBER(ESTIMATE!E135),ESTIMATE!E135,"-")</f>
        <v>-</v>
      </c>
      <c r="G183" s="287" t="str">
        <f>IF(ISNUMBER(ESTIMATE!F135),ESTIMATE!F135,"-")</f>
        <v>-</v>
      </c>
      <c r="H183" s="287" t="str">
        <f>IF(ISNUMBER(ESTIMATE!G135),ESTIMATE!G135,"-")</f>
        <v>-</v>
      </c>
      <c r="I183" s="288" t="str">
        <f>IF(ISNUMBER(ESTIMATE!H135),IF(ESTIMATE!H135=1,-1,1),"-")</f>
        <v>-</v>
      </c>
      <c r="J183" s="288" t="str">
        <f>IF(ISNUMBER(ESTIMATE!I135),IF(ESTIMATE!I135=1,-1,1),"-")</f>
        <v>-</v>
      </c>
      <c r="K183" s="288" t="str">
        <f>IF(ISNUMBER(ESTIMATE!J135),IF(ESTIMATE!J135=1,-1,1),"-")</f>
        <v>-</v>
      </c>
      <c r="L183" s="204" t="str">
        <f t="shared" si="34"/>
        <v>-</v>
      </c>
      <c r="M183" s="205" t="str">
        <f t="shared" si="35"/>
        <v>-</v>
      </c>
      <c r="N183" s="206" t="str">
        <f t="shared" si="36"/>
        <v>-</v>
      </c>
      <c r="O183" s="207" t="str">
        <f t="shared" si="37"/>
        <v>-</v>
      </c>
      <c r="P183" s="208" t="str">
        <f t="shared" si="38"/>
        <v>-</v>
      </c>
      <c r="Q183" s="208" t="str">
        <f t="shared" si="39"/>
        <v>-</v>
      </c>
      <c r="R183" s="212" t="str">
        <f t="shared" si="40"/>
        <v>-</v>
      </c>
      <c r="S183" s="207" t="str">
        <f t="shared" si="41"/>
        <v>-</v>
      </c>
      <c r="T183" s="208" t="str">
        <f t="shared" si="42"/>
        <v>-</v>
      </c>
      <c r="U183" s="208" t="str">
        <f t="shared" si="43"/>
        <v>-</v>
      </c>
      <c r="V183" s="212" t="str">
        <f t="shared" si="44"/>
        <v>-</v>
      </c>
      <c r="W183" s="207" t="str">
        <f t="shared" si="45"/>
        <v>-</v>
      </c>
      <c r="X183" s="208" t="str">
        <f t="shared" si="46"/>
        <v>-</v>
      </c>
      <c r="Y183" s="208" t="str">
        <f t="shared" si="47"/>
        <v>-</v>
      </c>
      <c r="Z183" s="212" t="str">
        <f t="shared" si="48"/>
        <v>-</v>
      </c>
      <c r="AA183" s="207" t="str">
        <f t="shared" si="49"/>
        <v>-</v>
      </c>
      <c r="AB183" s="208" t="str">
        <f t="shared" si="50"/>
        <v>-</v>
      </c>
      <c r="AC183" s="208" t="str">
        <f t="shared" si="51"/>
        <v>-</v>
      </c>
      <c r="AD183" s="212" t="str">
        <f t="shared" si="52"/>
        <v>-</v>
      </c>
      <c r="AE183" s="207" t="str">
        <f t="shared" si="53"/>
        <v>-</v>
      </c>
      <c r="AF183" s="208" t="str">
        <f t="shared" si="54"/>
        <v>-</v>
      </c>
      <c r="AG183" s="208" t="str">
        <f t="shared" si="55"/>
        <v>-</v>
      </c>
      <c r="AH183" s="212" t="str">
        <f t="shared" si="56"/>
        <v>-</v>
      </c>
      <c r="AI183" s="204" t="str">
        <f t="shared" si="57"/>
        <v>-</v>
      </c>
      <c r="AJ183" s="206" t="str">
        <f t="shared" si="58"/>
        <v>-</v>
      </c>
      <c r="AK183" s="282" t="str">
        <f t="shared" si="59"/>
        <v>-</v>
      </c>
      <c r="AL183" s="283" t="str">
        <f t="shared" si="60"/>
        <v>-</v>
      </c>
      <c r="AM183" s="283" t="str">
        <f t="shared" si="61"/>
        <v>-</v>
      </c>
    </row>
    <row r="184" spans="2:39">
      <c r="B184" s="17">
        <f t="shared" si="62"/>
        <v>114</v>
      </c>
      <c r="D184" s="21" t="str">
        <f>IF(ISNUMBER(ESTIMATE!C136),ESTIMATE!C136,"-")</f>
        <v>-</v>
      </c>
      <c r="E184" s="38" t="str">
        <f>IF(ISNUMBER(ESTIMATE!D136),ESTIMATE!D136,"-")</f>
        <v>-</v>
      </c>
      <c r="F184" s="15" t="str">
        <f>IF(ISNUMBER(ESTIMATE!E136),ESTIMATE!E136,"-")</f>
        <v>-</v>
      </c>
      <c r="G184" s="287" t="str">
        <f>IF(ISNUMBER(ESTIMATE!F136),ESTIMATE!F136,"-")</f>
        <v>-</v>
      </c>
      <c r="H184" s="287" t="str">
        <f>IF(ISNUMBER(ESTIMATE!G136),ESTIMATE!G136,"-")</f>
        <v>-</v>
      </c>
      <c r="I184" s="288" t="str">
        <f>IF(ISNUMBER(ESTIMATE!H136),IF(ESTIMATE!H136=1,-1,1),"-")</f>
        <v>-</v>
      </c>
      <c r="J184" s="288" t="str">
        <f>IF(ISNUMBER(ESTIMATE!I136),IF(ESTIMATE!I136=1,-1,1),"-")</f>
        <v>-</v>
      </c>
      <c r="K184" s="288" t="str">
        <f>IF(ISNUMBER(ESTIMATE!J136),IF(ESTIMATE!J136=1,-1,1),"-")</f>
        <v>-</v>
      </c>
      <c r="L184" s="204" t="str">
        <f t="shared" si="34"/>
        <v>-</v>
      </c>
      <c r="M184" s="205" t="str">
        <f t="shared" si="35"/>
        <v>-</v>
      </c>
      <c r="N184" s="206" t="str">
        <f t="shared" si="36"/>
        <v>-</v>
      </c>
      <c r="O184" s="207" t="str">
        <f t="shared" si="37"/>
        <v>-</v>
      </c>
      <c r="P184" s="208" t="str">
        <f t="shared" si="38"/>
        <v>-</v>
      </c>
      <c r="Q184" s="208" t="str">
        <f t="shared" si="39"/>
        <v>-</v>
      </c>
      <c r="R184" s="212" t="str">
        <f t="shared" si="40"/>
        <v>-</v>
      </c>
      <c r="S184" s="207" t="str">
        <f t="shared" si="41"/>
        <v>-</v>
      </c>
      <c r="T184" s="208" t="str">
        <f t="shared" si="42"/>
        <v>-</v>
      </c>
      <c r="U184" s="208" t="str">
        <f t="shared" si="43"/>
        <v>-</v>
      </c>
      <c r="V184" s="212" t="str">
        <f t="shared" si="44"/>
        <v>-</v>
      </c>
      <c r="W184" s="207" t="str">
        <f t="shared" si="45"/>
        <v>-</v>
      </c>
      <c r="X184" s="208" t="str">
        <f t="shared" si="46"/>
        <v>-</v>
      </c>
      <c r="Y184" s="208" t="str">
        <f t="shared" si="47"/>
        <v>-</v>
      </c>
      <c r="Z184" s="212" t="str">
        <f t="shared" si="48"/>
        <v>-</v>
      </c>
      <c r="AA184" s="207" t="str">
        <f t="shared" si="49"/>
        <v>-</v>
      </c>
      <c r="AB184" s="208" t="str">
        <f t="shared" si="50"/>
        <v>-</v>
      </c>
      <c r="AC184" s="208" t="str">
        <f t="shared" si="51"/>
        <v>-</v>
      </c>
      <c r="AD184" s="212" t="str">
        <f t="shared" si="52"/>
        <v>-</v>
      </c>
      <c r="AE184" s="207" t="str">
        <f t="shared" si="53"/>
        <v>-</v>
      </c>
      <c r="AF184" s="208" t="str">
        <f t="shared" si="54"/>
        <v>-</v>
      </c>
      <c r="AG184" s="208" t="str">
        <f t="shared" si="55"/>
        <v>-</v>
      </c>
      <c r="AH184" s="212" t="str">
        <f t="shared" si="56"/>
        <v>-</v>
      </c>
      <c r="AI184" s="204" t="str">
        <f t="shared" si="57"/>
        <v>-</v>
      </c>
      <c r="AJ184" s="206" t="str">
        <f t="shared" si="58"/>
        <v>-</v>
      </c>
      <c r="AK184" s="282" t="str">
        <f t="shared" si="59"/>
        <v>-</v>
      </c>
      <c r="AL184" s="283" t="str">
        <f t="shared" si="60"/>
        <v>-</v>
      </c>
      <c r="AM184" s="283" t="str">
        <f t="shared" si="61"/>
        <v>-</v>
      </c>
    </row>
    <row r="185" spans="2:39">
      <c r="B185" s="17">
        <f t="shared" si="62"/>
        <v>115</v>
      </c>
      <c r="D185" s="21" t="str">
        <f>IF(ISNUMBER(ESTIMATE!C137),ESTIMATE!C137,"-")</f>
        <v>-</v>
      </c>
      <c r="E185" s="38" t="str">
        <f>IF(ISNUMBER(ESTIMATE!D137),ESTIMATE!D137,"-")</f>
        <v>-</v>
      </c>
      <c r="F185" s="15" t="str">
        <f>IF(ISNUMBER(ESTIMATE!E137),ESTIMATE!E137,"-")</f>
        <v>-</v>
      </c>
      <c r="G185" s="287" t="str">
        <f>IF(ISNUMBER(ESTIMATE!F137),ESTIMATE!F137,"-")</f>
        <v>-</v>
      </c>
      <c r="H185" s="287" t="str">
        <f>IF(ISNUMBER(ESTIMATE!G137),ESTIMATE!G137,"-")</f>
        <v>-</v>
      </c>
      <c r="I185" s="288" t="str">
        <f>IF(ISNUMBER(ESTIMATE!H137),IF(ESTIMATE!H137=1,-1,1),"-")</f>
        <v>-</v>
      </c>
      <c r="J185" s="288" t="str">
        <f>IF(ISNUMBER(ESTIMATE!I137),IF(ESTIMATE!I137=1,-1,1),"-")</f>
        <v>-</v>
      </c>
      <c r="K185" s="288" t="str">
        <f>IF(ISNUMBER(ESTIMATE!J137),IF(ESTIMATE!J137=1,-1,1),"-")</f>
        <v>-</v>
      </c>
      <c r="L185" s="204" t="str">
        <f t="shared" si="34"/>
        <v>-</v>
      </c>
      <c r="M185" s="205" t="str">
        <f t="shared" si="35"/>
        <v>-</v>
      </c>
      <c r="N185" s="206" t="str">
        <f t="shared" si="36"/>
        <v>-</v>
      </c>
      <c r="O185" s="207" t="str">
        <f t="shared" si="37"/>
        <v>-</v>
      </c>
      <c r="P185" s="208" t="str">
        <f t="shared" si="38"/>
        <v>-</v>
      </c>
      <c r="Q185" s="208" t="str">
        <f t="shared" si="39"/>
        <v>-</v>
      </c>
      <c r="R185" s="212" t="str">
        <f t="shared" si="40"/>
        <v>-</v>
      </c>
      <c r="S185" s="207" t="str">
        <f t="shared" si="41"/>
        <v>-</v>
      </c>
      <c r="T185" s="208" t="str">
        <f t="shared" si="42"/>
        <v>-</v>
      </c>
      <c r="U185" s="208" t="str">
        <f t="shared" si="43"/>
        <v>-</v>
      </c>
      <c r="V185" s="212" t="str">
        <f t="shared" si="44"/>
        <v>-</v>
      </c>
      <c r="W185" s="207" t="str">
        <f t="shared" si="45"/>
        <v>-</v>
      </c>
      <c r="X185" s="208" t="str">
        <f t="shared" si="46"/>
        <v>-</v>
      </c>
      <c r="Y185" s="208" t="str">
        <f t="shared" si="47"/>
        <v>-</v>
      </c>
      <c r="Z185" s="212" t="str">
        <f t="shared" si="48"/>
        <v>-</v>
      </c>
      <c r="AA185" s="207" t="str">
        <f t="shared" si="49"/>
        <v>-</v>
      </c>
      <c r="AB185" s="208" t="str">
        <f t="shared" si="50"/>
        <v>-</v>
      </c>
      <c r="AC185" s="208" t="str">
        <f t="shared" si="51"/>
        <v>-</v>
      </c>
      <c r="AD185" s="212" t="str">
        <f t="shared" si="52"/>
        <v>-</v>
      </c>
      <c r="AE185" s="207" t="str">
        <f t="shared" si="53"/>
        <v>-</v>
      </c>
      <c r="AF185" s="208" t="str">
        <f t="shared" si="54"/>
        <v>-</v>
      </c>
      <c r="AG185" s="208" t="str">
        <f t="shared" si="55"/>
        <v>-</v>
      </c>
      <c r="AH185" s="212" t="str">
        <f t="shared" si="56"/>
        <v>-</v>
      </c>
      <c r="AI185" s="204" t="str">
        <f t="shared" si="57"/>
        <v>-</v>
      </c>
      <c r="AJ185" s="206" t="str">
        <f t="shared" si="58"/>
        <v>-</v>
      </c>
      <c r="AK185" s="282" t="str">
        <f t="shared" si="59"/>
        <v>-</v>
      </c>
      <c r="AL185" s="283" t="str">
        <f t="shared" si="60"/>
        <v>-</v>
      </c>
      <c r="AM185" s="283" t="str">
        <f t="shared" si="61"/>
        <v>-</v>
      </c>
    </row>
    <row r="186" spans="2:39">
      <c r="B186" s="17">
        <f t="shared" si="62"/>
        <v>116</v>
      </c>
      <c r="D186" s="21" t="str">
        <f>IF(ISNUMBER(ESTIMATE!C138),ESTIMATE!C138,"-")</f>
        <v>-</v>
      </c>
      <c r="E186" s="38" t="str">
        <f>IF(ISNUMBER(ESTIMATE!D138),ESTIMATE!D138,"-")</f>
        <v>-</v>
      </c>
      <c r="F186" s="15" t="str">
        <f>IF(ISNUMBER(ESTIMATE!E138),ESTIMATE!E138,"-")</f>
        <v>-</v>
      </c>
      <c r="G186" s="287" t="str">
        <f>IF(ISNUMBER(ESTIMATE!F138),ESTIMATE!F138,"-")</f>
        <v>-</v>
      </c>
      <c r="H186" s="287" t="str">
        <f>IF(ISNUMBER(ESTIMATE!G138),ESTIMATE!G138,"-")</f>
        <v>-</v>
      </c>
      <c r="I186" s="288" t="str">
        <f>IF(ISNUMBER(ESTIMATE!H138),IF(ESTIMATE!H138=1,-1,1),"-")</f>
        <v>-</v>
      </c>
      <c r="J186" s="288" t="str">
        <f>IF(ISNUMBER(ESTIMATE!I138),IF(ESTIMATE!I138=1,-1,1),"-")</f>
        <v>-</v>
      </c>
      <c r="K186" s="288" t="str">
        <f>IF(ISNUMBER(ESTIMATE!J138),IF(ESTIMATE!J138=1,-1,1),"-")</f>
        <v>-</v>
      </c>
      <c r="L186" s="204" t="str">
        <f t="shared" si="34"/>
        <v>-</v>
      </c>
      <c r="M186" s="205" t="str">
        <f t="shared" si="35"/>
        <v>-</v>
      </c>
      <c r="N186" s="206" t="str">
        <f t="shared" si="36"/>
        <v>-</v>
      </c>
      <c r="O186" s="207" t="str">
        <f t="shared" si="37"/>
        <v>-</v>
      </c>
      <c r="P186" s="208" t="str">
        <f t="shared" si="38"/>
        <v>-</v>
      </c>
      <c r="Q186" s="208" t="str">
        <f t="shared" si="39"/>
        <v>-</v>
      </c>
      <c r="R186" s="212" t="str">
        <f t="shared" si="40"/>
        <v>-</v>
      </c>
      <c r="S186" s="207" t="str">
        <f t="shared" si="41"/>
        <v>-</v>
      </c>
      <c r="T186" s="208" t="str">
        <f t="shared" si="42"/>
        <v>-</v>
      </c>
      <c r="U186" s="208" t="str">
        <f t="shared" si="43"/>
        <v>-</v>
      </c>
      <c r="V186" s="212" t="str">
        <f t="shared" si="44"/>
        <v>-</v>
      </c>
      <c r="W186" s="207" t="str">
        <f t="shared" si="45"/>
        <v>-</v>
      </c>
      <c r="X186" s="208" t="str">
        <f t="shared" si="46"/>
        <v>-</v>
      </c>
      <c r="Y186" s="208" t="str">
        <f t="shared" si="47"/>
        <v>-</v>
      </c>
      <c r="Z186" s="212" t="str">
        <f t="shared" si="48"/>
        <v>-</v>
      </c>
      <c r="AA186" s="207" t="str">
        <f t="shared" si="49"/>
        <v>-</v>
      </c>
      <c r="AB186" s="208" t="str">
        <f t="shared" si="50"/>
        <v>-</v>
      </c>
      <c r="AC186" s="208" t="str">
        <f t="shared" si="51"/>
        <v>-</v>
      </c>
      <c r="AD186" s="212" t="str">
        <f t="shared" si="52"/>
        <v>-</v>
      </c>
      <c r="AE186" s="207" t="str">
        <f t="shared" si="53"/>
        <v>-</v>
      </c>
      <c r="AF186" s="208" t="str">
        <f t="shared" si="54"/>
        <v>-</v>
      </c>
      <c r="AG186" s="208" t="str">
        <f t="shared" si="55"/>
        <v>-</v>
      </c>
      <c r="AH186" s="212" t="str">
        <f t="shared" si="56"/>
        <v>-</v>
      </c>
      <c r="AI186" s="204" t="str">
        <f t="shared" si="57"/>
        <v>-</v>
      </c>
      <c r="AJ186" s="206" t="str">
        <f t="shared" si="58"/>
        <v>-</v>
      </c>
      <c r="AK186" s="282" t="str">
        <f t="shared" si="59"/>
        <v>-</v>
      </c>
      <c r="AL186" s="283" t="str">
        <f t="shared" si="60"/>
        <v>-</v>
      </c>
      <c r="AM186" s="283" t="str">
        <f t="shared" si="61"/>
        <v>-</v>
      </c>
    </row>
    <row r="187" spans="2:39">
      <c r="B187" s="17">
        <f t="shared" si="62"/>
        <v>117</v>
      </c>
      <c r="D187" s="21" t="str">
        <f>IF(ISNUMBER(ESTIMATE!C139),ESTIMATE!C139,"-")</f>
        <v>-</v>
      </c>
      <c r="E187" s="38" t="str">
        <f>IF(ISNUMBER(ESTIMATE!D139),ESTIMATE!D139,"-")</f>
        <v>-</v>
      </c>
      <c r="F187" s="15" t="str">
        <f>IF(ISNUMBER(ESTIMATE!E139),ESTIMATE!E139,"-")</f>
        <v>-</v>
      </c>
      <c r="G187" s="287" t="str">
        <f>IF(ISNUMBER(ESTIMATE!F139),ESTIMATE!F139,"-")</f>
        <v>-</v>
      </c>
      <c r="H187" s="287" t="str">
        <f>IF(ISNUMBER(ESTIMATE!G139),ESTIMATE!G139,"-")</f>
        <v>-</v>
      </c>
      <c r="I187" s="288" t="str">
        <f>IF(ISNUMBER(ESTIMATE!H139),IF(ESTIMATE!H139=1,-1,1),"-")</f>
        <v>-</v>
      </c>
      <c r="J187" s="288" t="str">
        <f>IF(ISNUMBER(ESTIMATE!I139),IF(ESTIMATE!I139=1,-1,1),"-")</f>
        <v>-</v>
      </c>
      <c r="K187" s="288" t="str">
        <f>IF(ISNUMBER(ESTIMATE!J139),IF(ESTIMATE!J139=1,-1,1),"-")</f>
        <v>-</v>
      </c>
      <c r="L187" s="204" t="str">
        <f t="shared" si="34"/>
        <v>-</v>
      </c>
      <c r="M187" s="205" t="str">
        <f t="shared" si="35"/>
        <v>-</v>
      </c>
      <c r="N187" s="206" t="str">
        <f t="shared" si="36"/>
        <v>-</v>
      </c>
      <c r="O187" s="207" t="str">
        <f t="shared" si="37"/>
        <v>-</v>
      </c>
      <c r="P187" s="208" t="str">
        <f t="shared" si="38"/>
        <v>-</v>
      </c>
      <c r="Q187" s="208" t="str">
        <f t="shared" si="39"/>
        <v>-</v>
      </c>
      <c r="R187" s="212" t="str">
        <f t="shared" si="40"/>
        <v>-</v>
      </c>
      <c r="S187" s="207" t="str">
        <f t="shared" si="41"/>
        <v>-</v>
      </c>
      <c r="T187" s="208" t="str">
        <f t="shared" si="42"/>
        <v>-</v>
      </c>
      <c r="U187" s="208" t="str">
        <f t="shared" si="43"/>
        <v>-</v>
      </c>
      <c r="V187" s="212" t="str">
        <f t="shared" si="44"/>
        <v>-</v>
      </c>
      <c r="W187" s="207" t="str">
        <f t="shared" si="45"/>
        <v>-</v>
      </c>
      <c r="X187" s="208" t="str">
        <f t="shared" si="46"/>
        <v>-</v>
      </c>
      <c r="Y187" s="208" t="str">
        <f t="shared" si="47"/>
        <v>-</v>
      </c>
      <c r="Z187" s="212" t="str">
        <f t="shared" si="48"/>
        <v>-</v>
      </c>
      <c r="AA187" s="207" t="str">
        <f t="shared" si="49"/>
        <v>-</v>
      </c>
      <c r="AB187" s="208" t="str">
        <f t="shared" si="50"/>
        <v>-</v>
      </c>
      <c r="AC187" s="208" t="str">
        <f t="shared" si="51"/>
        <v>-</v>
      </c>
      <c r="AD187" s="212" t="str">
        <f t="shared" si="52"/>
        <v>-</v>
      </c>
      <c r="AE187" s="207" t="str">
        <f t="shared" si="53"/>
        <v>-</v>
      </c>
      <c r="AF187" s="208" t="str">
        <f t="shared" si="54"/>
        <v>-</v>
      </c>
      <c r="AG187" s="208" t="str">
        <f t="shared" si="55"/>
        <v>-</v>
      </c>
      <c r="AH187" s="212" t="str">
        <f t="shared" si="56"/>
        <v>-</v>
      </c>
      <c r="AI187" s="204" t="str">
        <f t="shared" si="57"/>
        <v>-</v>
      </c>
      <c r="AJ187" s="206" t="str">
        <f t="shared" si="58"/>
        <v>-</v>
      </c>
      <c r="AK187" s="282" t="str">
        <f t="shared" si="59"/>
        <v>-</v>
      </c>
      <c r="AL187" s="283" t="str">
        <f t="shared" si="60"/>
        <v>-</v>
      </c>
      <c r="AM187" s="283" t="str">
        <f t="shared" si="61"/>
        <v>-</v>
      </c>
    </row>
    <row r="188" spans="2:39">
      <c r="B188" s="17">
        <f t="shared" si="62"/>
        <v>118</v>
      </c>
      <c r="D188" s="21" t="str">
        <f>IF(ISNUMBER(ESTIMATE!C140),ESTIMATE!C140,"-")</f>
        <v>-</v>
      </c>
      <c r="E188" s="38" t="str">
        <f>IF(ISNUMBER(ESTIMATE!D140),ESTIMATE!D140,"-")</f>
        <v>-</v>
      </c>
      <c r="F188" s="15" t="str">
        <f>IF(ISNUMBER(ESTIMATE!E140),ESTIMATE!E140,"-")</f>
        <v>-</v>
      </c>
      <c r="G188" s="287" t="str">
        <f>IF(ISNUMBER(ESTIMATE!F140),ESTIMATE!F140,"-")</f>
        <v>-</v>
      </c>
      <c r="H188" s="287" t="str">
        <f>IF(ISNUMBER(ESTIMATE!G140),ESTIMATE!G140,"-")</f>
        <v>-</v>
      </c>
      <c r="I188" s="288" t="str">
        <f>IF(ISNUMBER(ESTIMATE!H140),IF(ESTIMATE!H140=1,-1,1),"-")</f>
        <v>-</v>
      </c>
      <c r="J188" s="288" t="str">
        <f>IF(ISNUMBER(ESTIMATE!I140),IF(ESTIMATE!I140=1,-1,1),"-")</f>
        <v>-</v>
      </c>
      <c r="K188" s="288" t="str">
        <f>IF(ISNUMBER(ESTIMATE!J140),IF(ESTIMATE!J140=1,-1,1),"-")</f>
        <v>-</v>
      </c>
      <c r="L188" s="204" t="str">
        <f t="shared" si="34"/>
        <v>-</v>
      </c>
      <c r="M188" s="205" t="str">
        <f t="shared" si="35"/>
        <v>-</v>
      </c>
      <c r="N188" s="206" t="str">
        <f t="shared" si="36"/>
        <v>-</v>
      </c>
      <c r="O188" s="207" t="str">
        <f t="shared" si="37"/>
        <v>-</v>
      </c>
      <c r="P188" s="208" t="str">
        <f t="shared" si="38"/>
        <v>-</v>
      </c>
      <c r="Q188" s="208" t="str">
        <f t="shared" si="39"/>
        <v>-</v>
      </c>
      <c r="R188" s="212" t="str">
        <f t="shared" si="40"/>
        <v>-</v>
      </c>
      <c r="S188" s="207" t="str">
        <f t="shared" si="41"/>
        <v>-</v>
      </c>
      <c r="T188" s="208" t="str">
        <f t="shared" si="42"/>
        <v>-</v>
      </c>
      <c r="U188" s="208" t="str">
        <f t="shared" si="43"/>
        <v>-</v>
      </c>
      <c r="V188" s="212" t="str">
        <f t="shared" si="44"/>
        <v>-</v>
      </c>
      <c r="W188" s="207" t="str">
        <f t="shared" si="45"/>
        <v>-</v>
      </c>
      <c r="X188" s="208" t="str">
        <f t="shared" si="46"/>
        <v>-</v>
      </c>
      <c r="Y188" s="208" t="str">
        <f t="shared" si="47"/>
        <v>-</v>
      </c>
      <c r="Z188" s="212" t="str">
        <f t="shared" si="48"/>
        <v>-</v>
      </c>
      <c r="AA188" s="207" t="str">
        <f t="shared" si="49"/>
        <v>-</v>
      </c>
      <c r="AB188" s="208" t="str">
        <f t="shared" si="50"/>
        <v>-</v>
      </c>
      <c r="AC188" s="208" t="str">
        <f t="shared" si="51"/>
        <v>-</v>
      </c>
      <c r="AD188" s="212" t="str">
        <f t="shared" si="52"/>
        <v>-</v>
      </c>
      <c r="AE188" s="207" t="str">
        <f t="shared" si="53"/>
        <v>-</v>
      </c>
      <c r="AF188" s="208" t="str">
        <f t="shared" si="54"/>
        <v>-</v>
      </c>
      <c r="AG188" s="208" t="str">
        <f t="shared" si="55"/>
        <v>-</v>
      </c>
      <c r="AH188" s="212" t="str">
        <f t="shared" si="56"/>
        <v>-</v>
      </c>
      <c r="AI188" s="204" t="str">
        <f t="shared" si="57"/>
        <v>-</v>
      </c>
      <c r="AJ188" s="206" t="str">
        <f t="shared" si="58"/>
        <v>-</v>
      </c>
      <c r="AK188" s="282" t="str">
        <f t="shared" si="59"/>
        <v>-</v>
      </c>
      <c r="AL188" s="283" t="str">
        <f t="shared" si="60"/>
        <v>-</v>
      </c>
      <c r="AM188" s="283" t="str">
        <f t="shared" si="61"/>
        <v>-</v>
      </c>
    </row>
    <row r="189" spans="2:39">
      <c r="B189" s="17">
        <f t="shared" si="62"/>
        <v>119</v>
      </c>
      <c r="D189" s="21" t="str">
        <f>IF(ISNUMBER(ESTIMATE!C141),ESTIMATE!C141,"-")</f>
        <v>-</v>
      </c>
      <c r="E189" s="38" t="str">
        <f>IF(ISNUMBER(ESTIMATE!D141),ESTIMATE!D141,"-")</f>
        <v>-</v>
      </c>
      <c r="F189" s="15" t="str">
        <f>IF(ISNUMBER(ESTIMATE!E141),ESTIMATE!E141,"-")</f>
        <v>-</v>
      </c>
      <c r="G189" s="287" t="str">
        <f>IF(ISNUMBER(ESTIMATE!F141),ESTIMATE!F141,"-")</f>
        <v>-</v>
      </c>
      <c r="H189" s="287" t="str">
        <f>IF(ISNUMBER(ESTIMATE!G141),ESTIMATE!G141,"-")</f>
        <v>-</v>
      </c>
      <c r="I189" s="288" t="str">
        <f>IF(ISNUMBER(ESTIMATE!H141),IF(ESTIMATE!H141=1,-1,1),"-")</f>
        <v>-</v>
      </c>
      <c r="J189" s="288" t="str">
        <f>IF(ISNUMBER(ESTIMATE!I141),IF(ESTIMATE!I141=1,-1,1),"-")</f>
        <v>-</v>
      </c>
      <c r="K189" s="288" t="str">
        <f>IF(ISNUMBER(ESTIMATE!J141),IF(ESTIMATE!J141=1,-1,1),"-")</f>
        <v>-</v>
      </c>
      <c r="L189" s="204" t="str">
        <f t="shared" si="34"/>
        <v>-</v>
      </c>
      <c r="M189" s="205" t="str">
        <f t="shared" si="35"/>
        <v>-</v>
      </c>
      <c r="N189" s="206" t="str">
        <f t="shared" si="36"/>
        <v>-</v>
      </c>
      <c r="O189" s="207" t="str">
        <f t="shared" si="37"/>
        <v>-</v>
      </c>
      <c r="P189" s="208" t="str">
        <f t="shared" si="38"/>
        <v>-</v>
      </c>
      <c r="Q189" s="208" t="str">
        <f t="shared" si="39"/>
        <v>-</v>
      </c>
      <c r="R189" s="212" t="str">
        <f t="shared" si="40"/>
        <v>-</v>
      </c>
      <c r="S189" s="207" t="str">
        <f t="shared" si="41"/>
        <v>-</v>
      </c>
      <c r="T189" s="208" t="str">
        <f t="shared" si="42"/>
        <v>-</v>
      </c>
      <c r="U189" s="208" t="str">
        <f t="shared" si="43"/>
        <v>-</v>
      </c>
      <c r="V189" s="212" t="str">
        <f t="shared" si="44"/>
        <v>-</v>
      </c>
      <c r="W189" s="207" t="str">
        <f t="shared" si="45"/>
        <v>-</v>
      </c>
      <c r="X189" s="208" t="str">
        <f t="shared" si="46"/>
        <v>-</v>
      </c>
      <c r="Y189" s="208" t="str">
        <f t="shared" si="47"/>
        <v>-</v>
      </c>
      <c r="Z189" s="212" t="str">
        <f t="shared" si="48"/>
        <v>-</v>
      </c>
      <c r="AA189" s="207" t="str">
        <f t="shared" si="49"/>
        <v>-</v>
      </c>
      <c r="AB189" s="208" t="str">
        <f t="shared" si="50"/>
        <v>-</v>
      </c>
      <c r="AC189" s="208" t="str">
        <f t="shared" si="51"/>
        <v>-</v>
      </c>
      <c r="AD189" s="212" t="str">
        <f t="shared" si="52"/>
        <v>-</v>
      </c>
      <c r="AE189" s="207" t="str">
        <f t="shared" si="53"/>
        <v>-</v>
      </c>
      <c r="AF189" s="208" t="str">
        <f t="shared" si="54"/>
        <v>-</v>
      </c>
      <c r="AG189" s="208" t="str">
        <f t="shared" si="55"/>
        <v>-</v>
      </c>
      <c r="AH189" s="212" t="str">
        <f t="shared" si="56"/>
        <v>-</v>
      </c>
      <c r="AI189" s="204" t="str">
        <f t="shared" si="57"/>
        <v>-</v>
      </c>
      <c r="AJ189" s="206" t="str">
        <f t="shared" si="58"/>
        <v>-</v>
      </c>
      <c r="AK189" s="282" t="str">
        <f t="shared" si="59"/>
        <v>-</v>
      </c>
      <c r="AL189" s="283" t="str">
        <f t="shared" si="60"/>
        <v>-</v>
      </c>
      <c r="AM189" s="283" t="str">
        <f t="shared" si="61"/>
        <v>-</v>
      </c>
    </row>
    <row r="190" spans="2:39">
      <c r="B190" s="17">
        <f t="shared" si="62"/>
        <v>120</v>
      </c>
      <c r="D190" s="21" t="str">
        <f>IF(ISNUMBER(ESTIMATE!C142),ESTIMATE!C142,"-")</f>
        <v>-</v>
      </c>
      <c r="E190" s="38" t="str">
        <f>IF(ISNUMBER(ESTIMATE!D142),ESTIMATE!D142,"-")</f>
        <v>-</v>
      </c>
      <c r="F190" s="15" t="str">
        <f>IF(ISNUMBER(ESTIMATE!E142),ESTIMATE!E142,"-")</f>
        <v>-</v>
      </c>
      <c r="G190" s="287" t="str">
        <f>IF(ISNUMBER(ESTIMATE!F142),ESTIMATE!F142,"-")</f>
        <v>-</v>
      </c>
      <c r="H190" s="287" t="str">
        <f>IF(ISNUMBER(ESTIMATE!G142),ESTIMATE!G142,"-")</f>
        <v>-</v>
      </c>
      <c r="I190" s="288" t="str">
        <f>IF(ISNUMBER(ESTIMATE!H142),IF(ESTIMATE!H142=1,-1,1),"-")</f>
        <v>-</v>
      </c>
      <c r="J190" s="288" t="str">
        <f>IF(ISNUMBER(ESTIMATE!I142),IF(ESTIMATE!I142=1,-1,1),"-")</f>
        <v>-</v>
      </c>
      <c r="K190" s="288" t="str">
        <f>IF(ISNUMBER(ESTIMATE!J142),IF(ESTIMATE!J142=1,-1,1),"-")</f>
        <v>-</v>
      </c>
      <c r="L190" s="204" t="str">
        <f t="shared" si="34"/>
        <v>-</v>
      </c>
      <c r="M190" s="205" t="str">
        <f t="shared" si="35"/>
        <v>-</v>
      </c>
      <c r="N190" s="206" t="str">
        <f t="shared" si="36"/>
        <v>-</v>
      </c>
      <c r="O190" s="207" t="str">
        <f t="shared" si="37"/>
        <v>-</v>
      </c>
      <c r="P190" s="208" t="str">
        <f t="shared" si="38"/>
        <v>-</v>
      </c>
      <c r="Q190" s="208" t="str">
        <f t="shared" si="39"/>
        <v>-</v>
      </c>
      <c r="R190" s="212" t="str">
        <f t="shared" si="40"/>
        <v>-</v>
      </c>
      <c r="S190" s="207" t="str">
        <f t="shared" si="41"/>
        <v>-</v>
      </c>
      <c r="T190" s="208" t="str">
        <f t="shared" si="42"/>
        <v>-</v>
      </c>
      <c r="U190" s="208" t="str">
        <f t="shared" si="43"/>
        <v>-</v>
      </c>
      <c r="V190" s="212" t="str">
        <f t="shared" si="44"/>
        <v>-</v>
      </c>
      <c r="W190" s="207" t="str">
        <f t="shared" si="45"/>
        <v>-</v>
      </c>
      <c r="X190" s="208" t="str">
        <f t="shared" si="46"/>
        <v>-</v>
      </c>
      <c r="Y190" s="208" t="str">
        <f t="shared" si="47"/>
        <v>-</v>
      </c>
      <c r="Z190" s="212" t="str">
        <f t="shared" si="48"/>
        <v>-</v>
      </c>
      <c r="AA190" s="207" t="str">
        <f t="shared" si="49"/>
        <v>-</v>
      </c>
      <c r="AB190" s="208" t="str">
        <f t="shared" si="50"/>
        <v>-</v>
      </c>
      <c r="AC190" s="208" t="str">
        <f t="shared" si="51"/>
        <v>-</v>
      </c>
      <c r="AD190" s="212" t="str">
        <f t="shared" si="52"/>
        <v>-</v>
      </c>
      <c r="AE190" s="207" t="str">
        <f t="shared" si="53"/>
        <v>-</v>
      </c>
      <c r="AF190" s="208" t="str">
        <f t="shared" si="54"/>
        <v>-</v>
      </c>
      <c r="AG190" s="208" t="str">
        <f t="shared" si="55"/>
        <v>-</v>
      </c>
      <c r="AH190" s="212" t="str">
        <f t="shared" si="56"/>
        <v>-</v>
      </c>
      <c r="AI190" s="204" t="str">
        <f t="shared" si="57"/>
        <v>-</v>
      </c>
      <c r="AJ190" s="206" t="str">
        <f t="shared" si="58"/>
        <v>-</v>
      </c>
      <c r="AK190" s="282" t="str">
        <f t="shared" si="59"/>
        <v>-</v>
      </c>
      <c r="AL190" s="283" t="str">
        <f t="shared" si="60"/>
        <v>-</v>
      </c>
      <c r="AM190" s="283" t="str">
        <f t="shared" si="61"/>
        <v>-</v>
      </c>
    </row>
    <row r="191" spans="2:39">
      <c r="B191" s="17">
        <f t="shared" si="62"/>
        <v>121</v>
      </c>
      <c r="D191" s="21" t="str">
        <f>IF(ISNUMBER(ESTIMATE!C143),ESTIMATE!C143,"-")</f>
        <v>-</v>
      </c>
      <c r="E191" s="38" t="str">
        <f>IF(ISNUMBER(ESTIMATE!D143),ESTIMATE!D143,"-")</f>
        <v>-</v>
      </c>
      <c r="F191" s="15" t="str">
        <f>IF(ISNUMBER(ESTIMATE!E143),ESTIMATE!E143,"-")</f>
        <v>-</v>
      </c>
      <c r="G191" s="287" t="str">
        <f>IF(ISNUMBER(ESTIMATE!F143),ESTIMATE!F143,"-")</f>
        <v>-</v>
      </c>
      <c r="H191" s="287" t="str">
        <f>IF(ISNUMBER(ESTIMATE!G143),ESTIMATE!G143,"-")</f>
        <v>-</v>
      </c>
      <c r="I191" s="288" t="str">
        <f>IF(ISNUMBER(ESTIMATE!H143),IF(ESTIMATE!H143=1,-1,1),"-")</f>
        <v>-</v>
      </c>
      <c r="J191" s="288" t="str">
        <f>IF(ISNUMBER(ESTIMATE!I143),IF(ESTIMATE!I143=1,-1,1),"-")</f>
        <v>-</v>
      </c>
      <c r="K191" s="288" t="str">
        <f>IF(ISNUMBER(ESTIMATE!J143),IF(ESTIMATE!J143=1,-1,1),"-")</f>
        <v>-</v>
      </c>
      <c r="L191" s="204" t="str">
        <f t="shared" si="34"/>
        <v>-</v>
      </c>
      <c r="M191" s="205" t="str">
        <f t="shared" si="35"/>
        <v>-</v>
      </c>
      <c r="N191" s="206" t="str">
        <f t="shared" si="36"/>
        <v>-</v>
      </c>
      <c r="O191" s="207" t="str">
        <f t="shared" si="37"/>
        <v>-</v>
      </c>
      <c r="P191" s="208" t="str">
        <f t="shared" si="38"/>
        <v>-</v>
      </c>
      <c r="Q191" s="208" t="str">
        <f t="shared" si="39"/>
        <v>-</v>
      </c>
      <c r="R191" s="212" t="str">
        <f t="shared" si="40"/>
        <v>-</v>
      </c>
      <c r="S191" s="207" t="str">
        <f t="shared" si="41"/>
        <v>-</v>
      </c>
      <c r="T191" s="208" t="str">
        <f t="shared" si="42"/>
        <v>-</v>
      </c>
      <c r="U191" s="208" t="str">
        <f t="shared" si="43"/>
        <v>-</v>
      </c>
      <c r="V191" s="212" t="str">
        <f t="shared" si="44"/>
        <v>-</v>
      </c>
      <c r="W191" s="207" t="str">
        <f t="shared" si="45"/>
        <v>-</v>
      </c>
      <c r="X191" s="208" t="str">
        <f t="shared" si="46"/>
        <v>-</v>
      </c>
      <c r="Y191" s="208" t="str">
        <f t="shared" si="47"/>
        <v>-</v>
      </c>
      <c r="Z191" s="212" t="str">
        <f t="shared" si="48"/>
        <v>-</v>
      </c>
      <c r="AA191" s="207" t="str">
        <f t="shared" si="49"/>
        <v>-</v>
      </c>
      <c r="AB191" s="208" t="str">
        <f t="shared" si="50"/>
        <v>-</v>
      </c>
      <c r="AC191" s="208" t="str">
        <f t="shared" si="51"/>
        <v>-</v>
      </c>
      <c r="AD191" s="212" t="str">
        <f t="shared" si="52"/>
        <v>-</v>
      </c>
      <c r="AE191" s="207" t="str">
        <f t="shared" si="53"/>
        <v>-</v>
      </c>
      <c r="AF191" s="208" t="str">
        <f t="shared" si="54"/>
        <v>-</v>
      </c>
      <c r="AG191" s="208" t="str">
        <f t="shared" si="55"/>
        <v>-</v>
      </c>
      <c r="AH191" s="212" t="str">
        <f t="shared" si="56"/>
        <v>-</v>
      </c>
      <c r="AI191" s="204" t="str">
        <f t="shared" si="57"/>
        <v>-</v>
      </c>
      <c r="AJ191" s="206" t="str">
        <f t="shared" si="58"/>
        <v>-</v>
      </c>
      <c r="AK191" s="282" t="str">
        <f t="shared" si="59"/>
        <v>-</v>
      </c>
      <c r="AL191" s="283" t="str">
        <f t="shared" si="60"/>
        <v>-</v>
      </c>
      <c r="AM191" s="283" t="str">
        <f t="shared" si="61"/>
        <v>-</v>
      </c>
    </row>
    <row r="192" spans="2:39">
      <c r="B192" s="17">
        <f t="shared" si="62"/>
        <v>122</v>
      </c>
      <c r="D192" s="21" t="str">
        <f>IF(ISNUMBER(ESTIMATE!C144),ESTIMATE!C144,"-")</f>
        <v>-</v>
      </c>
      <c r="E192" s="38" t="str">
        <f>IF(ISNUMBER(ESTIMATE!D144),ESTIMATE!D144,"-")</f>
        <v>-</v>
      </c>
      <c r="F192" s="15" t="str">
        <f>IF(ISNUMBER(ESTIMATE!E144),ESTIMATE!E144,"-")</f>
        <v>-</v>
      </c>
      <c r="G192" s="287" t="str">
        <f>IF(ISNUMBER(ESTIMATE!F144),ESTIMATE!F144,"-")</f>
        <v>-</v>
      </c>
      <c r="H192" s="287" t="str">
        <f>IF(ISNUMBER(ESTIMATE!G144),ESTIMATE!G144,"-")</f>
        <v>-</v>
      </c>
      <c r="I192" s="288" t="str">
        <f>IF(ISNUMBER(ESTIMATE!H144),IF(ESTIMATE!H144=1,-1,1),"-")</f>
        <v>-</v>
      </c>
      <c r="J192" s="288" t="str">
        <f>IF(ISNUMBER(ESTIMATE!I144),IF(ESTIMATE!I144=1,-1,1),"-")</f>
        <v>-</v>
      </c>
      <c r="K192" s="288" t="str">
        <f>IF(ISNUMBER(ESTIMATE!J144),IF(ESTIMATE!J144=1,-1,1),"-")</f>
        <v>-</v>
      </c>
      <c r="L192" s="204" t="str">
        <f t="shared" si="34"/>
        <v>-</v>
      </c>
      <c r="M192" s="205" t="str">
        <f t="shared" si="35"/>
        <v>-</v>
      </c>
      <c r="N192" s="206" t="str">
        <f t="shared" si="36"/>
        <v>-</v>
      </c>
      <c r="O192" s="207" t="str">
        <f t="shared" si="37"/>
        <v>-</v>
      </c>
      <c r="P192" s="208" t="str">
        <f t="shared" si="38"/>
        <v>-</v>
      </c>
      <c r="Q192" s="208" t="str">
        <f t="shared" si="39"/>
        <v>-</v>
      </c>
      <c r="R192" s="212" t="str">
        <f t="shared" si="40"/>
        <v>-</v>
      </c>
      <c r="S192" s="207" t="str">
        <f t="shared" si="41"/>
        <v>-</v>
      </c>
      <c r="T192" s="208" t="str">
        <f t="shared" si="42"/>
        <v>-</v>
      </c>
      <c r="U192" s="208" t="str">
        <f t="shared" si="43"/>
        <v>-</v>
      </c>
      <c r="V192" s="212" t="str">
        <f t="shared" si="44"/>
        <v>-</v>
      </c>
      <c r="W192" s="207" t="str">
        <f t="shared" si="45"/>
        <v>-</v>
      </c>
      <c r="X192" s="208" t="str">
        <f t="shared" si="46"/>
        <v>-</v>
      </c>
      <c r="Y192" s="208" t="str">
        <f t="shared" si="47"/>
        <v>-</v>
      </c>
      <c r="Z192" s="212" t="str">
        <f t="shared" si="48"/>
        <v>-</v>
      </c>
      <c r="AA192" s="207" t="str">
        <f t="shared" si="49"/>
        <v>-</v>
      </c>
      <c r="AB192" s="208" t="str">
        <f t="shared" si="50"/>
        <v>-</v>
      </c>
      <c r="AC192" s="208" t="str">
        <f t="shared" si="51"/>
        <v>-</v>
      </c>
      <c r="AD192" s="212" t="str">
        <f t="shared" si="52"/>
        <v>-</v>
      </c>
      <c r="AE192" s="207" t="str">
        <f t="shared" si="53"/>
        <v>-</v>
      </c>
      <c r="AF192" s="208" t="str">
        <f t="shared" si="54"/>
        <v>-</v>
      </c>
      <c r="AG192" s="208" t="str">
        <f t="shared" si="55"/>
        <v>-</v>
      </c>
      <c r="AH192" s="212" t="str">
        <f t="shared" si="56"/>
        <v>-</v>
      </c>
      <c r="AI192" s="204" t="str">
        <f t="shared" si="57"/>
        <v>-</v>
      </c>
      <c r="AJ192" s="206" t="str">
        <f t="shared" si="58"/>
        <v>-</v>
      </c>
      <c r="AK192" s="282" t="str">
        <f t="shared" si="59"/>
        <v>-</v>
      </c>
      <c r="AL192" s="283" t="str">
        <f t="shared" si="60"/>
        <v>-</v>
      </c>
      <c r="AM192" s="283" t="str">
        <f t="shared" si="61"/>
        <v>-</v>
      </c>
    </row>
    <row r="193" spans="2:39">
      <c r="B193" s="17">
        <f t="shared" si="62"/>
        <v>123</v>
      </c>
      <c r="D193" s="21" t="str">
        <f>IF(ISNUMBER(ESTIMATE!C145),ESTIMATE!C145,"-")</f>
        <v>-</v>
      </c>
      <c r="E193" s="38" t="str">
        <f>IF(ISNUMBER(ESTIMATE!D145),ESTIMATE!D145,"-")</f>
        <v>-</v>
      </c>
      <c r="F193" s="15" t="str">
        <f>IF(ISNUMBER(ESTIMATE!E145),ESTIMATE!E145,"-")</f>
        <v>-</v>
      </c>
      <c r="G193" s="287" t="str">
        <f>IF(ISNUMBER(ESTIMATE!F145),ESTIMATE!F145,"-")</f>
        <v>-</v>
      </c>
      <c r="H193" s="287" t="str">
        <f>IF(ISNUMBER(ESTIMATE!G145),ESTIMATE!G145,"-")</f>
        <v>-</v>
      </c>
      <c r="I193" s="288" t="str">
        <f>IF(ISNUMBER(ESTIMATE!H145),IF(ESTIMATE!H145=1,-1,1),"-")</f>
        <v>-</v>
      </c>
      <c r="J193" s="288" t="str">
        <f>IF(ISNUMBER(ESTIMATE!I145),IF(ESTIMATE!I145=1,-1,1),"-")</f>
        <v>-</v>
      </c>
      <c r="K193" s="288" t="str">
        <f>IF(ISNUMBER(ESTIMATE!J145),IF(ESTIMATE!J145=1,-1,1),"-")</f>
        <v>-</v>
      </c>
      <c r="L193" s="204" t="str">
        <f t="shared" si="34"/>
        <v>-</v>
      </c>
      <c r="M193" s="205" t="str">
        <f t="shared" si="35"/>
        <v>-</v>
      </c>
      <c r="N193" s="206" t="str">
        <f t="shared" si="36"/>
        <v>-</v>
      </c>
      <c r="O193" s="207" t="str">
        <f t="shared" si="37"/>
        <v>-</v>
      </c>
      <c r="P193" s="208" t="str">
        <f t="shared" si="38"/>
        <v>-</v>
      </c>
      <c r="Q193" s="208" t="str">
        <f t="shared" si="39"/>
        <v>-</v>
      </c>
      <c r="R193" s="212" t="str">
        <f t="shared" si="40"/>
        <v>-</v>
      </c>
      <c r="S193" s="207" t="str">
        <f t="shared" si="41"/>
        <v>-</v>
      </c>
      <c r="T193" s="208" t="str">
        <f t="shared" si="42"/>
        <v>-</v>
      </c>
      <c r="U193" s="208" t="str">
        <f t="shared" si="43"/>
        <v>-</v>
      </c>
      <c r="V193" s="212" t="str">
        <f t="shared" si="44"/>
        <v>-</v>
      </c>
      <c r="W193" s="207" t="str">
        <f t="shared" si="45"/>
        <v>-</v>
      </c>
      <c r="X193" s="208" t="str">
        <f t="shared" si="46"/>
        <v>-</v>
      </c>
      <c r="Y193" s="208" t="str">
        <f t="shared" si="47"/>
        <v>-</v>
      </c>
      <c r="Z193" s="212" t="str">
        <f t="shared" si="48"/>
        <v>-</v>
      </c>
      <c r="AA193" s="207" t="str">
        <f t="shared" si="49"/>
        <v>-</v>
      </c>
      <c r="AB193" s="208" t="str">
        <f t="shared" si="50"/>
        <v>-</v>
      </c>
      <c r="AC193" s="208" t="str">
        <f t="shared" si="51"/>
        <v>-</v>
      </c>
      <c r="AD193" s="212" t="str">
        <f t="shared" si="52"/>
        <v>-</v>
      </c>
      <c r="AE193" s="207" t="str">
        <f t="shared" si="53"/>
        <v>-</v>
      </c>
      <c r="AF193" s="208" t="str">
        <f t="shared" si="54"/>
        <v>-</v>
      </c>
      <c r="AG193" s="208" t="str">
        <f t="shared" si="55"/>
        <v>-</v>
      </c>
      <c r="AH193" s="212" t="str">
        <f t="shared" si="56"/>
        <v>-</v>
      </c>
      <c r="AI193" s="204" t="str">
        <f t="shared" si="57"/>
        <v>-</v>
      </c>
      <c r="AJ193" s="206" t="str">
        <f t="shared" si="58"/>
        <v>-</v>
      </c>
      <c r="AK193" s="282" t="str">
        <f t="shared" si="59"/>
        <v>-</v>
      </c>
      <c r="AL193" s="283" t="str">
        <f t="shared" si="60"/>
        <v>-</v>
      </c>
      <c r="AM193" s="283" t="str">
        <f t="shared" si="61"/>
        <v>-</v>
      </c>
    </row>
    <row r="194" spans="2:39">
      <c r="B194" s="17">
        <f t="shared" si="62"/>
        <v>124</v>
      </c>
      <c r="D194" s="21" t="str">
        <f>IF(ISNUMBER(ESTIMATE!C146),ESTIMATE!C146,"-")</f>
        <v>-</v>
      </c>
      <c r="E194" s="38" t="str">
        <f>IF(ISNUMBER(ESTIMATE!D146),ESTIMATE!D146,"-")</f>
        <v>-</v>
      </c>
      <c r="F194" s="15" t="str">
        <f>IF(ISNUMBER(ESTIMATE!E146),ESTIMATE!E146,"-")</f>
        <v>-</v>
      </c>
      <c r="G194" s="287" t="str">
        <f>IF(ISNUMBER(ESTIMATE!F146),ESTIMATE!F146,"-")</f>
        <v>-</v>
      </c>
      <c r="H194" s="287" t="str">
        <f>IF(ISNUMBER(ESTIMATE!G146),ESTIMATE!G146,"-")</f>
        <v>-</v>
      </c>
      <c r="I194" s="288" t="str">
        <f>IF(ISNUMBER(ESTIMATE!H146),IF(ESTIMATE!H146=1,-1,1),"-")</f>
        <v>-</v>
      </c>
      <c r="J194" s="288" t="str">
        <f>IF(ISNUMBER(ESTIMATE!I146),IF(ESTIMATE!I146=1,-1,1),"-")</f>
        <v>-</v>
      </c>
      <c r="K194" s="288" t="str">
        <f>IF(ISNUMBER(ESTIMATE!J146),IF(ESTIMATE!J146=1,-1,1),"-")</f>
        <v>-</v>
      </c>
      <c r="L194" s="204" t="str">
        <f t="shared" si="34"/>
        <v>-</v>
      </c>
      <c r="M194" s="205" t="str">
        <f t="shared" si="35"/>
        <v>-</v>
      </c>
      <c r="N194" s="206" t="str">
        <f t="shared" si="36"/>
        <v>-</v>
      </c>
      <c r="O194" s="207" t="str">
        <f t="shared" si="37"/>
        <v>-</v>
      </c>
      <c r="P194" s="208" t="str">
        <f t="shared" si="38"/>
        <v>-</v>
      </c>
      <c r="Q194" s="208" t="str">
        <f t="shared" si="39"/>
        <v>-</v>
      </c>
      <c r="R194" s="212" t="str">
        <f t="shared" si="40"/>
        <v>-</v>
      </c>
      <c r="S194" s="207" t="str">
        <f t="shared" si="41"/>
        <v>-</v>
      </c>
      <c r="T194" s="208" t="str">
        <f t="shared" si="42"/>
        <v>-</v>
      </c>
      <c r="U194" s="208" t="str">
        <f t="shared" si="43"/>
        <v>-</v>
      </c>
      <c r="V194" s="212" t="str">
        <f t="shared" si="44"/>
        <v>-</v>
      </c>
      <c r="W194" s="207" t="str">
        <f t="shared" si="45"/>
        <v>-</v>
      </c>
      <c r="X194" s="208" t="str">
        <f t="shared" si="46"/>
        <v>-</v>
      </c>
      <c r="Y194" s="208" t="str">
        <f t="shared" si="47"/>
        <v>-</v>
      </c>
      <c r="Z194" s="212" t="str">
        <f t="shared" si="48"/>
        <v>-</v>
      </c>
      <c r="AA194" s="207" t="str">
        <f t="shared" si="49"/>
        <v>-</v>
      </c>
      <c r="AB194" s="208" t="str">
        <f t="shared" si="50"/>
        <v>-</v>
      </c>
      <c r="AC194" s="208" t="str">
        <f t="shared" si="51"/>
        <v>-</v>
      </c>
      <c r="AD194" s="212" t="str">
        <f t="shared" si="52"/>
        <v>-</v>
      </c>
      <c r="AE194" s="207" t="str">
        <f t="shared" si="53"/>
        <v>-</v>
      </c>
      <c r="AF194" s="208" t="str">
        <f t="shared" si="54"/>
        <v>-</v>
      </c>
      <c r="AG194" s="208" t="str">
        <f t="shared" si="55"/>
        <v>-</v>
      </c>
      <c r="AH194" s="212" t="str">
        <f t="shared" si="56"/>
        <v>-</v>
      </c>
      <c r="AI194" s="204" t="str">
        <f t="shared" si="57"/>
        <v>-</v>
      </c>
      <c r="AJ194" s="206" t="str">
        <f t="shared" si="58"/>
        <v>-</v>
      </c>
      <c r="AK194" s="282" t="str">
        <f t="shared" si="59"/>
        <v>-</v>
      </c>
      <c r="AL194" s="283" t="str">
        <f t="shared" si="60"/>
        <v>-</v>
      </c>
      <c r="AM194" s="283" t="str">
        <f t="shared" si="61"/>
        <v>-</v>
      </c>
    </row>
    <row r="195" spans="2:39">
      <c r="B195" s="17">
        <f t="shared" si="62"/>
        <v>125</v>
      </c>
      <c r="D195" s="21" t="str">
        <f>IF(ISNUMBER(ESTIMATE!C147),ESTIMATE!C147,"-")</f>
        <v>-</v>
      </c>
      <c r="E195" s="38" t="str">
        <f>IF(ISNUMBER(ESTIMATE!D147),ESTIMATE!D147,"-")</f>
        <v>-</v>
      </c>
      <c r="F195" s="15" t="str">
        <f>IF(ISNUMBER(ESTIMATE!E147),ESTIMATE!E147,"-")</f>
        <v>-</v>
      </c>
      <c r="G195" s="287" t="str">
        <f>IF(ISNUMBER(ESTIMATE!F147),ESTIMATE!F147,"-")</f>
        <v>-</v>
      </c>
      <c r="H195" s="287" t="str">
        <f>IF(ISNUMBER(ESTIMATE!G147),ESTIMATE!G147,"-")</f>
        <v>-</v>
      </c>
      <c r="I195" s="288" t="str">
        <f>IF(ISNUMBER(ESTIMATE!H147),IF(ESTIMATE!H147=1,-1,1),"-")</f>
        <v>-</v>
      </c>
      <c r="J195" s="288" t="str">
        <f>IF(ISNUMBER(ESTIMATE!I147),IF(ESTIMATE!I147=1,-1,1),"-")</f>
        <v>-</v>
      </c>
      <c r="K195" s="288" t="str">
        <f>IF(ISNUMBER(ESTIMATE!J147),IF(ESTIMATE!J147=1,-1,1),"-")</f>
        <v>-</v>
      </c>
      <c r="L195" s="204" t="str">
        <f t="shared" si="34"/>
        <v>-</v>
      </c>
      <c r="M195" s="205" t="str">
        <f t="shared" si="35"/>
        <v>-</v>
      </c>
      <c r="N195" s="206" t="str">
        <f t="shared" si="36"/>
        <v>-</v>
      </c>
      <c r="O195" s="207" t="str">
        <f t="shared" si="37"/>
        <v>-</v>
      </c>
      <c r="P195" s="208" t="str">
        <f t="shared" si="38"/>
        <v>-</v>
      </c>
      <c r="Q195" s="208" t="str">
        <f t="shared" si="39"/>
        <v>-</v>
      </c>
      <c r="R195" s="212" t="str">
        <f t="shared" si="40"/>
        <v>-</v>
      </c>
      <c r="S195" s="207" t="str">
        <f t="shared" si="41"/>
        <v>-</v>
      </c>
      <c r="T195" s="208" t="str">
        <f t="shared" si="42"/>
        <v>-</v>
      </c>
      <c r="U195" s="208" t="str">
        <f t="shared" si="43"/>
        <v>-</v>
      </c>
      <c r="V195" s="212" t="str">
        <f t="shared" si="44"/>
        <v>-</v>
      </c>
      <c r="W195" s="207" t="str">
        <f t="shared" si="45"/>
        <v>-</v>
      </c>
      <c r="X195" s="208" t="str">
        <f t="shared" si="46"/>
        <v>-</v>
      </c>
      <c r="Y195" s="208" t="str">
        <f t="shared" si="47"/>
        <v>-</v>
      </c>
      <c r="Z195" s="212" t="str">
        <f t="shared" si="48"/>
        <v>-</v>
      </c>
      <c r="AA195" s="207" t="str">
        <f t="shared" si="49"/>
        <v>-</v>
      </c>
      <c r="AB195" s="208" t="str">
        <f t="shared" si="50"/>
        <v>-</v>
      </c>
      <c r="AC195" s="208" t="str">
        <f t="shared" si="51"/>
        <v>-</v>
      </c>
      <c r="AD195" s="212" t="str">
        <f t="shared" si="52"/>
        <v>-</v>
      </c>
      <c r="AE195" s="207" t="str">
        <f t="shared" si="53"/>
        <v>-</v>
      </c>
      <c r="AF195" s="208" t="str">
        <f t="shared" si="54"/>
        <v>-</v>
      </c>
      <c r="AG195" s="208" t="str">
        <f t="shared" si="55"/>
        <v>-</v>
      </c>
      <c r="AH195" s="212" t="str">
        <f t="shared" si="56"/>
        <v>-</v>
      </c>
      <c r="AI195" s="204" t="str">
        <f t="shared" si="57"/>
        <v>-</v>
      </c>
      <c r="AJ195" s="206" t="str">
        <f t="shared" si="58"/>
        <v>-</v>
      </c>
      <c r="AK195" s="282" t="str">
        <f t="shared" si="59"/>
        <v>-</v>
      </c>
      <c r="AL195" s="283" t="str">
        <f t="shared" si="60"/>
        <v>-</v>
      </c>
      <c r="AM195" s="283" t="str">
        <f t="shared" si="61"/>
        <v>-</v>
      </c>
    </row>
    <row r="196" spans="2:39">
      <c r="B196" s="17">
        <f t="shared" si="62"/>
        <v>126</v>
      </c>
      <c r="D196" s="21" t="str">
        <f>IF(ISNUMBER(ESTIMATE!C148),ESTIMATE!C148,"-")</f>
        <v>-</v>
      </c>
      <c r="E196" s="38" t="str">
        <f>IF(ISNUMBER(ESTIMATE!D148),ESTIMATE!D148,"-")</f>
        <v>-</v>
      </c>
      <c r="F196" s="15" t="str">
        <f>IF(ISNUMBER(ESTIMATE!E148),ESTIMATE!E148,"-")</f>
        <v>-</v>
      </c>
      <c r="G196" s="287" t="str">
        <f>IF(ISNUMBER(ESTIMATE!F148),ESTIMATE!F148,"-")</f>
        <v>-</v>
      </c>
      <c r="H196" s="287" t="str">
        <f>IF(ISNUMBER(ESTIMATE!G148),ESTIMATE!G148,"-")</f>
        <v>-</v>
      </c>
      <c r="I196" s="288" t="str">
        <f>IF(ISNUMBER(ESTIMATE!H148),IF(ESTIMATE!H148=1,-1,1),"-")</f>
        <v>-</v>
      </c>
      <c r="J196" s="288" t="str">
        <f>IF(ISNUMBER(ESTIMATE!I148),IF(ESTIMATE!I148=1,-1,1),"-")</f>
        <v>-</v>
      </c>
      <c r="K196" s="288" t="str">
        <f>IF(ISNUMBER(ESTIMATE!J148),IF(ESTIMATE!J148=1,-1,1),"-")</f>
        <v>-</v>
      </c>
      <c r="L196" s="204" t="str">
        <f t="shared" si="34"/>
        <v>-</v>
      </c>
      <c r="M196" s="205" t="str">
        <f t="shared" si="35"/>
        <v>-</v>
      </c>
      <c r="N196" s="206" t="str">
        <f t="shared" si="36"/>
        <v>-</v>
      </c>
      <c r="O196" s="207" t="str">
        <f t="shared" si="37"/>
        <v>-</v>
      </c>
      <c r="P196" s="208" t="str">
        <f t="shared" si="38"/>
        <v>-</v>
      </c>
      <c r="Q196" s="208" t="str">
        <f t="shared" si="39"/>
        <v>-</v>
      </c>
      <c r="R196" s="212" t="str">
        <f t="shared" si="40"/>
        <v>-</v>
      </c>
      <c r="S196" s="207" t="str">
        <f t="shared" si="41"/>
        <v>-</v>
      </c>
      <c r="T196" s="208" t="str">
        <f t="shared" si="42"/>
        <v>-</v>
      </c>
      <c r="U196" s="208" t="str">
        <f t="shared" si="43"/>
        <v>-</v>
      </c>
      <c r="V196" s="212" t="str">
        <f t="shared" si="44"/>
        <v>-</v>
      </c>
      <c r="W196" s="207" t="str">
        <f t="shared" si="45"/>
        <v>-</v>
      </c>
      <c r="X196" s="208" t="str">
        <f t="shared" si="46"/>
        <v>-</v>
      </c>
      <c r="Y196" s="208" t="str">
        <f t="shared" si="47"/>
        <v>-</v>
      </c>
      <c r="Z196" s="212" t="str">
        <f t="shared" si="48"/>
        <v>-</v>
      </c>
      <c r="AA196" s="207" t="str">
        <f t="shared" si="49"/>
        <v>-</v>
      </c>
      <c r="AB196" s="208" t="str">
        <f t="shared" si="50"/>
        <v>-</v>
      </c>
      <c r="AC196" s="208" t="str">
        <f t="shared" si="51"/>
        <v>-</v>
      </c>
      <c r="AD196" s="212" t="str">
        <f t="shared" si="52"/>
        <v>-</v>
      </c>
      <c r="AE196" s="207" t="str">
        <f t="shared" si="53"/>
        <v>-</v>
      </c>
      <c r="AF196" s="208" t="str">
        <f t="shared" si="54"/>
        <v>-</v>
      </c>
      <c r="AG196" s="208" t="str">
        <f t="shared" si="55"/>
        <v>-</v>
      </c>
      <c r="AH196" s="212" t="str">
        <f t="shared" si="56"/>
        <v>-</v>
      </c>
      <c r="AI196" s="204" t="str">
        <f t="shared" si="57"/>
        <v>-</v>
      </c>
      <c r="AJ196" s="206" t="str">
        <f t="shared" si="58"/>
        <v>-</v>
      </c>
      <c r="AK196" s="282" t="str">
        <f t="shared" si="59"/>
        <v>-</v>
      </c>
      <c r="AL196" s="283" t="str">
        <f t="shared" si="60"/>
        <v>-</v>
      </c>
      <c r="AM196" s="283" t="str">
        <f t="shared" si="61"/>
        <v>-</v>
      </c>
    </row>
    <row r="197" spans="2:39">
      <c r="B197" s="17">
        <f t="shared" si="62"/>
        <v>127</v>
      </c>
      <c r="D197" s="21" t="str">
        <f>IF(ISNUMBER(ESTIMATE!C149),ESTIMATE!C149,"-")</f>
        <v>-</v>
      </c>
      <c r="E197" s="38" t="str">
        <f>IF(ISNUMBER(ESTIMATE!D149),ESTIMATE!D149,"-")</f>
        <v>-</v>
      </c>
      <c r="F197" s="15" t="str">
        <f>IF(ISNUMBER(ESTIMATE!E149),ESTIMATE!E149,"-")</f>
        <v>-</v>
      </c>
      <c r="G197" s="287" t="str">
        <f>IF(ISNUMBER(ESTIMATE!F149),ESTIMATE!F149,"-")</f>
        <v>-</v>
      </c>
      <c r="H197" s="287" t="str">
        <f>IF(ISNUMBER(ESTIMATE!G149),ESTIMATE!G149,"-")</f>
        <v>-</v>
      </c>
      <c r="I197" s="288" t="str">
        <f>IF(ISNUMBER(ESTIMATE!H149),IF(ESTIMATE!H149=1,-1,1),"-")</f>
        <v>-</v>
      </c>
      <c r="J197" s="288" t="str">
        <f>IF(ISNUMBER(ESTIMATE!I149),IF(ESTIMATE!I149=1,-1,1),"-")</f>
        <v>-</v>
      </c>
      <c r="K197" s="288" t="str">
        <f>IF(ISNUMBER(ESTIMATE!J149),IF(ESTIMATE!J149=1,-1,1),"-")</f>
        <v>-</v>
      </c>
      <c r="L197" s="204" t="str">
        <f t="shared" ref="L197:L260" si="63">IF(ISNUMBER(D197),LOG(D197),"-")</f>
        <v>-</v>
      </c>
      <c r="M197" s="205" t="str">
        <f t="shared" ref="M197:M260" si="64">IF(ISNUMBER(E197),1/(273.15+E197),"-")</f>
        <v>-</v>
      </c>
      <c r="N197" s="206" t="str">
        <f t="shared" ref="N197:N260" si="65">IF(AND(ISNUMBER(F197),F197&gt;0),LOG(F197),"-")</f>
        <v>-</v>
      </c>
      <c r="O197" s="207" t="str">
        <f t="shared" si="37"/>
        <v>-</v>
      </c>
      <c r="P197" s="208" t="str">
        <f t="shared" si="38"/>
        <v>-</v>
      </c>
      <c r="Q197" s="208" t="str">
        <f t="shared" si="39"/>
        <v>-</v>
      </c>
      <c r="R197" s="212" t="str">
        <f t="shared" si="40"/>
        <v>-</v>
      </c>
      <c r="S197" s="207" t="str">
        <f t="shared" si="41"/>
        <v>-</v>
      </c>
      <c r="T197" s="208" t="str">
        <f t="shared" si="42"/>
        <v>-</v>
      </c>
      <c r="U197" s="208" t="str">
        <f t="shared" si="43"/>
        <v>-</v>
      </c>
      <c r="V197" s="212" t="str">
        <f t="shared" si="44"/>
        <v>-</v>
      </c>
      <c r="W197" s="207" t="str">
        <f t="shared" si="45"/>
        <v>-</v>
      </c>
      <c r="X197" s="208" t="str">
        <f t="shared" si="46"/>
        <v>-</v>
      </c>
      <c r="Y197" s="208" t="str">
        <f t="shared" si="47"/>
        <v>-</v>
      </c>
      <c r="Z197" s="212" t="str">
        <f t="shared" si="48"/>
        <v>-</v>
      </c>
      <c r="AA197" s="207" t="str">
        <f t="shared" si="49"/>
        <v>-</v>
      </c>
      <c r="AB197" s="208" t="str">
        <f t="shared" si="50"/>
        <v>-</v>
      </c>
      <c r="AC197" s="208" t="str">
        <f t="shared" si="51"/>
        <v>-</v>
      </c>
      <c r="AD197" s="212" t="str">
        <f t="shared" si="52"/>
        <v>-</v>
      </c>
      <c r="AE197" s="207" t="str">
        <f t="shared" si="53"/>
        <v>-</v>
      </c>
      <c r="AF197" s="208" t="str">
        <f t="shared" si="54"/>
        <v>-</v>
      </c>
      <c r="AG197" s="208" t="str">
        <f t="shared" si="55"/>
        <v>-</v>
      </c>
      <c r="AH197" s="212" t="str">
        <f t="shared" si="56"/>
        <v>-</v>
      </c>
      <c r="AI197" s="204" t="str">
        <f t="shared" si="57"/>
        <v>-</v>
      </c>
      <c r="AJ197" s="206" t="str">
        <f t="shared" si="58"/>
        <v>-</v>
      </c>
      <c r="AK197" s="282" t="str">
        <f t="shared" si="59"/>
        <v>-</v>
      </c>
      <c r="AL197" s="283" t="str">
        <f t="shared" si="60"/>
        <v>-</v>
      </c>
      <c r="AM197" s="283" t="str">
        <f t="shared" si="61"/>
        <v>-</v>
      </c>
    </row>
    <row r="198" spans="2:39">
      <c r="B198" s="17">
        <f t="shared" si="62"/>
        <v>128</v>
      </c>
      <c r="D198" s="21" t="str">
        <f>IF(ISNUMBER(ESTIMATE!C150),ESTIMATE!C150,"-")</f>
        <v>-</v>
      </c>
      <c r="E198" s="38" t="str">
        <f>IF(ISNUMBER(ESTIMATE!D150),ESTIMATE!D150,"-")</f>
        <v>-</v>
      </c>
      <c r="F198" s="15" t="str">
        <f>IF(ISNUMBER(ESTIMATE!E150),ESTIMATE!E150,"-")</f>
        <v>-</v>
      </c>
      <c r="G198" s="287" t="str">
        <f>IF(ISNUMBER(ESTIMATE!F150),ESTIMATE!F150,"-")</f>
        <v>-</v>
      </c>
      <c r="H198" s="287" t="str">
        <f>IF(ISNUMBER(ESTIMATE!G150),ESTIMATE!G150,"-")</f>
        <v>-</v>
      </c>
      <c r="I198" s="288" t="str">
        <f>IF(ISNUMBER(ESTIMATE!H150),IF(ESTIMATE!H150=1,-1,1),"-")</f>
        <v>-</v>
      </c>
      <c r="J198" s="288" t="str">
        <f>IF(ISNUMBER(ESTIMATE!I150),IF(ESTIMATE!I150=1,-1,1),"-")</f>
        <v>-</v>
      </c>
      <c r="K198" s="288" t="str">
        <f>IF(ISNUMBER(ESTIMATE!J150),IF(ESTIMATE!J150=1,-1,1),"-")</f>
        <v>-</v>
      </c>
      <c r="L198" s="204" t="str">
        <f t="shared" si="63"/>
        <v>-</v>
      </c>
      <c r="M198" s="205" t="str">
        <f t="shared" si="64"/>
        <v>-</v>
      </c>
      <c r="N198" s="206" t="str">
        <f t="shared" si="65"/>
        <v>-</v>
      </c>
      <c r="O198" s="207" t="str">
        <f t="shared" si="37"/>
        <v>-</v>
      </c>
      <c r="P198" s="208" t="str">
        <f t="shared" si="38"/>
        <v>-</v>
      </c>
      <c r="Q198" s="208" t="str">
        <f t="shared" si="39"/>
        <v>-</v>
      </c>
      <c r="R198" s="212" t="str">
        <f t="shared" si="40"/>
        <v>-</v>
      </c>
      <c r="S198" s="207" t="str">
        <f t="shared" si="41"/>
        <v>-</v>
      </c>
      <c r="T198" s="208" t="str">
        <f t="shared" si="42"/>
        <v>-</v>
      </c>
      <c r="U198" s="208" t="str">
        <f t="shared" si="43"/>
        <v>-</v>
      </c>
      <c r="V198" s="212" t="str">
        <f t="shared" si="44"/>
        <v>-</v>
      </c>
      <c r="W198" s="207" t="str">
        <f t="shared" si="45"/>
        <v>-</v>
      </c>
      <c r="X198" s="208" t="str">
        <f t="shared" si="46"/>
        <v>-</v>
      </c>
      <c r="Y198" s="208" t="str">
        <f t="shared" si="47"/>
        <v>-</v>
      </c>
      <c r="Z198" s="212" t="str">
        <f t="shared" si="48"/>
        <v>-</v>
      </c>
      <c r="AA198" s="207" t="str">
        <f t="shared" si="49"/>
        <v>-</v>
      </c>
      <c r="AB198" s="208" t="str">
        <f t="shared" si="50"/>
        <v>-</v>
      </c>
      <c r="AC198" s="208" t="str">
        <f t="shared" si="51"/>
        <v>-</v>
      </c>
      <c r="AD198" s="212" t="str">
        <f t="shared" si="52"/>
        <v>-</v>
      </c>
      <c r="AE198" s="207" t="str">
        <f t="shared" si="53"/>
        <v>-</v>
      </c>
      <c r="AF198" s="208" t="str">
        <f t="shared" si="54"/>
        <v>-</v>
      </c>
      <c r="AG198" s="208" t="str">
        <f t="shared" si="55"/>
        <v>-</v>
      </c>
      <c r="AH198" s="212" t="str">
        <f t="shared" si="56"/>
        <v>-</v>
      </c>
      <c r="AI198" s="204" t="str">
        <f t="shared" si="57"/>
        <v>-</v>
      </c>
      <c r="AJ198" s="206" t="str">
        <f t="shared" si="58"/>
        <v>-</v>
      </c>
      <c r="AK198" s="282" t="str">
        <f t="shared" si="59"/>
        <v>-</v>
      </c>
      <c r="AL198" s="283" t="str">
        <f t="shared" si="60"/>
        <v>-</v>
      </c>
      <c r="AM198" s="283" t="str">
        <f t="shared" si="61"/>
        <v>-</v>
      </c>
    </row>
    <row r="199" spans="2:39">
      <c r="B199" s="17">
        <f t="shared" si="62"/>
        <v>129</v>
      </c>
      <c r="D199" s="21" t="str">
        <f>IF(ISNUMBER(ESTIMATE!C151),ESTIMATE!C151,"-")</f>
        <v>-</v>
      </c>
      <c r="E199" s="38" t="str">
        <f>IF(ISNUMBER(ESTIMATE!D151),ESTIMATE!D151,"-")</f>
        <v>-</v>
      </c>
      <c r="F199" s="15" t="str">
        <f>IF(ISNUMBER(ESTIMATE!E151),ESTIMATE!E151,"-")</f>
        <v>-</v>
      </c>
      <c r="G199" s="287" t="str">
        <f>IF(ISNUMBER(ESTIMATE!F151),ESTIMATE!F151,"-")</f>
        <v>-</v>
      </c>
      <c r="H199" s="287" t="str">
        <f>IF(ISNUMBER(ESTIMATE!G151),ESTIMATE!G151,"-")</f>
        <v>-</v>
      </c>
      <c r="I199" s="288" t="str">
        <f>IF(ISNUMBER(ESTIMATE!H151),IF(ESTIMATE!H151=1,-1,1),"-")</f>
        <v>-</v>
      </c>
      <c r="J199" s="288" t="str">
        <f>IF(ISNUMBER(ESTIMATE!I151),IF(ESTIMATE!I151=1,-1,1),"-")</f>
        <v>-</v>
      </c>
      <c r="K199" s="288" t="str">
        <f>IF(ISNUMBER(ESTIMATE!J151),IF(ESTIMATE!J151=1,-1,1),"-")</f>
        <v>-</v>
      </c>
      <c r="L199" s="204" t="str">
        <f t="shared" si="63"/>
        <v>-</v>
      </c>
      <c r="M199" s="205" t="str">
        <f t="shared" si="64"/>
        <v>-</v>
      </c>
      <c r="N199" s="206" t="str">
        <f t="shared" si="65"/>
        <v>-</v>
      </c>
      <c r="O199" s="207" t="str">
        <f t="shared" si="37"/>
        <v>-</v>
      </c>
      <c r="P199" s="208" t="str">
        <f t="shared" si="38"/>
        <v>-</v>
      </c>
      <c r="Q199" s="208" t="str">
        <f t="shared" si="39"/>
        <v>-</v>
      </c>
      <c r="R199" s="212" t="str">
        <f t="shared" si="40"/>
        <v>-</v>
      </c>
      <c r="S199" s="207" t="str">
        <f t="shared" si="41"/>
        <v>-</v>
      </c>
      <c r="T199" s="208" t="str">
        <f t="shared" si="42"/>
        <v>-</v>
      </c>
      <c r="U199" s="208" t="str">
        <f t="shared" si="43"/>
        <v>-</v>
      </c>
      <c r="V199" s="212" t="str">
        <f t="shared" si="44"/>
        <v>-</v>
      </c>
      <c r="W199" s="207" t="str">
        <f t="shared" si="45"/>
        <v>-</v>
      </c>
      <c r="X199" s="208" t="str">
        <f t="shared" si="46"/>
        <v>-</v>
      </c>
      <c r="Y199" s="208" t="str">
        <f t="shared" si="47"/>
        <v>-</v>
      </c>
      <c r="Z199" s="212" t="str">
        <f t="shared" si="48"/>
        <v>-</v>
      </c>
      <c r="AA199" s="207" t="str">
        <f t="shared" si="49"/>
        <v>-</v>
      </c>
      <c r="AB199" s="208" t="str">
        <f t="shared" si="50"/>
        <v>-</v>
      </c>
      <c r="AC199" s="208" t="str">
        <f t="shared" si="51"/>
        <v>-</v>
      </c>
      <c r="AD199" s="212" t="str">
        <f t="shared" si="52"/>
        <v>-</v>
      </c>
      <c r="AE199" s="207" t="str">
        <f t="shared" si="53"/>
        <v>-</v>
      </c>
      <c r="AF199" s="208" t="str">
        <f t="shared" si="54"/>
        <v>-</v>
      </c>
      <c r="AG199" s="208" t="str">
        <f t="shared" si="55"/>
        <v>-</v>
      </c>
      <c r="AH199" s="212" t="str">
        <f t="shared" si="56"/>
        <v>-</v>
      </c>
      <c r="AI199" s="204" t="str">
        <f t="shared" si="57"/>
        <v>-</v>
      </c>
      <c r="AJ199" s="206" t="str">
        <f t="shared" si="58"/>
        <v>-</v>
      </c>
      <c r="AK199" s="282" t="str">
        <f t="shared" si="59"/>
        <v>-</v>
      </c>
      <c r="AL199" s="283" t="str">
        <f t="shared" si="60"/>
        <v>-</v>
      </c>
      <c r="AM199" s="283" t="str">
        <f t="shared" si="61"/>
        <v>-</v>
      </c>
    </row>
    <row r="200" spans="2:39">
      <c r="B200" s="17">
        <f t="shared" si="62"/>
        <v>130</v>
      </c>
      <c r="D200" s="21" t="str">
        <f>IF(ISNUMBER(ESTIMATE!C152),ESTIMATE!C152,"-")</f>
        <v>-</v>
      </c>
      <c r="E200" s="38" t="str">
        <f>IF(ISNUMBER(ESTIMATE!D152),ESTIMATE!D152,"-")</f>
        <v>-</v>
      </c>
      <c r="F200" s="15" t="str">
        <f>IF(ISNUMBER(ESTIMATE!E152),ESTIMATE!E152,"-")</f>
        <v>-</v>
      </c>
      <c r="G200" s="287" t="str">
        <f>IF(ISNUMBER(ESTIMATE!F152),ESTIMATE!F152,"-")</f>
        <v>-</v>
      </c>
      <c r="H200" s="287" t="str">
        <f>IF(ISNUMBER(ESTIMATE!G152),ESTIMATE!G152,"-")</f>
        <v>-</v>
      </c>
      <c r="I200" s="288" t="str">
        <f>IF(ISNUMBER(ESTIMATE!H152),IF(ESTIMATE!H152=1,-1,1),"-")</f>
        <v>-</v>
      </c>
      <c r="J200" s="288" t="str">
        <f>IF(ISNUMBER(ESTIMATE!I152),IF(ESTIMATE!I152=1,-1,1),"-")</f>
        <v>-</v>
      </c>
      <c r="K200" s="288" t="str">
        <f>IF(ISNUMBER(ESTIMATE!J152),IF(ESTIMATE!J152=1,-1,1),"-")</f>
        <v>-</v>
      </c>
      <c r="L200" s="204" t="str">
        <f t="shared" si="63"/>
        <v>-</v>
      </c>
      <c r="M200" s="205" t="str">
        <f t="shared" si="64"/>
        <v>-</v>
      </c>
      <c r="N200" s="206" t="str">
        <f t="shared" si="65"/>
        <v>-</v>
      </c>
      <c r="O200" s="207" t="str">
        <f t="shared" ref="O200:O263" si="66">IF(ISNUMBER(L200),TANH(0.5*(J$30+J$31*$L200 + J$32*$M200 + J$33*$N200 + J$34*$G200 + J$35*$H200 + J$36*$I200 + J$37*$J200 + J$38*$K200)),"-")</f>
        <v>-</v>
      </c>
      <c r="P200" s="208" t="str">
        <f t="shared" ref="P200:P263" si="67">IF(ISNUMBER(L200),TANH(0.5*(J$40+J$41*$L200 + J$42*$M200 + J$43*$N200 + J$44*$G200 + J$45*$H200 + J$46*$I200 + J$47*$J200 + J$48*$K200)),"-")</f>
        <v>-</v>
      </c>
      <c r="Q200" s="208" t="str">
        <f t="shared" ref="Q200:Q263" si="68">IF(ISNUMBER(L200),TANH(0.5*(J$50+J$51*$L200 + J$52*$M200 + J$53*$N200 + J$54*$G200 + J$55*$H200 + J$56*$I200 + J$57*$J200 + J$58*$K200)),"-")</f>
        <v>-</v>
      </c>
      <c r="R200" s="212" t="str">
        <f t="shared" ref="R200:R263" si="69">IF(ISNUMBER($L200),($J$25+$J$26*O200+$J$27*P200+$J$28*Q200),"-")</f>
        <v>-</v>
      </c>
      <c r="S200" s="207" t="str">
        <f t="shared" ref="S200:S263" si="70">IF(ISNUMBER(L200),TANH(0.5*(K$30+K$31*$L200 + K$32*$M200 + K$33*$N200 + K$34*$G200 + K$35*$H200 + K$36*$I200 + K$37*$J200 + K$38*$K200)),"-")</f>
        <v>-</v>
      </c>
      <c r="T200" s="208" t="str">
        <f t="shared" ref="T200:T263" si="71">IF(ISNUMBER(L200),TANH(0.5*(K$40+K$41*$L200 + K$42*$M200 + K$43*$N200 + K$44*$G200 + K$45*$H200 + K$46*$I200 + K$47*$J200 + K$48*$K200)),"-")</f>
        <v>-</v>
      </c>
      <c r="U200" s="208" t="str">
        <f t="shared" ref="U200:U263" si="72">IF(ISNUMBER(L200),TANH(0.5*(K$50+K$51*$L200 + K$52*$M200 + K$53*$N200 + K$54*$G200 + K$55*$H200 + K$56*$I200 + K$57*$J200 + K$58*$K200)),"-")</f>
        <v>-</v>
      </c>
      <c r="V200" s="212" t="str">
        <f t="shared" ref="V200:V263" si="73">IF(ISNUMBER($L200),($K$25+$K$26*S200+$K$27*T200+$K$28*U200),"-")</f>
        <v>-</v>
      </c>
      <c r="W200" s="207" t="str">
        <f t="shared" ref="W200:W263" si="74">IF(ISNUMBER(L200),TANH(0.5*(L$30+L$31*$L200 + L$32*$M200 + L$33*$N200 + L$34*$G200 + L$35*$H200 + L$36*$I200 + L$37*$J200 + L$38*$K200)),"-")</f>
        <v>-</v>
      </c>
      <c r="X200" s="208" t="str">
        <f t="shared" ref="X200:X263" si="75">IF(ISNUMBER(L200),TANH(0.5*(L$40+L$41*$L200 + L$42*$M200 + L$43*$N200 + L$44*$G200 + L$45*$H200 + L$46*$I200 + L$47*$J200 + L$48*$K200)),"-")</f>
        <v>-</v>
      </c>
      <c r="Y200" s="208" t="str">
        <f t="shared" ref="Y200:Y263" si="76">IF(ISNUMBER(L200),TANH(0.5*(L$50+L$51*$L200 + L$52*$M200 + L$53*$N200 + L$54*$G200 + L$55*$H200 + L$56*$I200 + L$57*$J200 + L$58*$K200)),"-")</f>
        <v>-</v>
      </c>
      <c r="Z200" s="212" t="str">
        <f t="shared" ref="Z200:Z263" si="77">IF(ISNUMBER($L200),($L$25+$L$26*W200+$L$27*X200+$L$28*Y200),"-")</f>
        <v>-</v>
      </c>
      <c r="AA200" s="207" t="str">
        <f t="shared" ref="AA200:AA263" si="78">IF(ISNUMBER(L200),TANH(0.5*(M$30+M$31*$L200 + M$32*$M200 + M$33*$N200 + M$34*$G200 + M$35*$H200 + M$36*$I200 + M$37*$J200 + M$38*$K200)),"-")</f>
        <v>-</v>
      </c>
      <c r="AB200" s="208" t="str">
        <f t="shared" ref="AB200:AB263" si="79">IF(ISNUMBER(L200),TANH(0.5*(M$40+M$41*$L200 + M$42*$M200 + M$43*$N200 + M$44*$G200 + M$45*$H200 + M$46*$I200 + M$47*$J200 + M$48*$K200)),"-")</f>
        <v>-</v>
      </c>
      <c r="AC200" s="208" t="str">
        <f t="shared" ref="AC200:AC263" si="80">IF(ISNUMBER(L200),TANH(0.5*(M$50+M$51*$L200 + M$52*$M200 + M$53*$N200 + M$54*$G200 + M$55*$H200 + M$56*$I200 + M$57*$J200 + M$58*$K200)),"-")</f>
        <v>-</v>
      </c>
      <c r="AD200" s="212" t="str">
        <f t="shared" ref="AD200:AD263" si="81">IF(ISNUMBER($L200),($M$25+$M$26*AA200+$M$27*AB200+$M$28*AC200),"-")</f>
        <v>-</v>
      </c>
      <c r="AE200" s="207" t="str">
        <f t="shared" ref="AE200:AE263" si="82">IF(ISNUMBER(L200),TANH(0.5*(N$30+N$31*$L200 + N$32*$M200 + N$33*$N200 + N$34*$G200 + N$35*$H200 + N$36*$I200 + N$37*$J200 + N$38*$K200)),"-")</f>
        <v>-</v>
      </c>
      <c r="AF200" s="208" t="str">
        <f t="shared" ref="AF200:AF263" si="83">IF(ISNUMBER(L200),TANH(0.5*(N$40+N$41*$L200 + N$42*$M200 + N$43*$N200 + N$44*$G200 + N$45*$H200 + N$46*$I200 + N$47*$J200 + N$48*$K200)),"-")</f>
        <v>-</v>
      </c>
      <c r="AG200" s="208" t="str">
        <f t="shared" ref="AG200:AG263" si="84">IF(ISNUMBER(L200),TANH(0.5*(N$50+N$51*$L200 + N$52*$M200 + N$53*$N200 + N$54*$G200 + N$55*$H200 + N$56*$I200 + N$57*$J200 + N$58*$K200)),"-")</f>
        <v>-</v>
      </c>
      <c r="AH200" s="212" t="str">
        <f t="shared" ref="AH200:AH263" si="85">IF(ISNUMBER($L200),($N$25+$N$26*AE200+$N$27*AF200+$N$28*AG200),"-")</f>
        <v>-</v>
      </c>
      <c r="AI200" s="204" t="str">
        <f t="shared" ref="AI200:AI263" si="86">IF(ISNUMBER(AH200),AVERAGE(R200,V200,Z200,AD200,AH200),"-")</f>
        <v>-</v>
      </c>
      <c r="AJ200" s="206" t="str">
        <f t="shared" ref="AJ200:AJ263" si="87">IF(ISNUMBER(AH200),STDEV(R200,V200,Z200,AD200,AH200),"-")</f>
        <v>-</v>
      </c>
      <c r="AK200" s="282" t="str">
        <f t="shared" ref="AK200:AK263" si="88">IF(ISNUMBER(AI200),10^AI200,"-")</f>
        <v>-</v>
      </c>
      <c r="AL200" s="283" t="str">
        <f t="shared" ref="AL200:AL263" si="89">IF(ISNUMBER($AJ200),10^($AI200-$AJ200*0.953),"-")</f>
        <v>-</v>
      </c>
      <c r="AM200" s="283" t="str">
        <f t="shared" ref="AM200:AM263" si="90">IF(ISNUMBER($AJ200),10^($AI200+$AJ200*0.953),"-")</f>
        <v>-</v>
      </c>
    </row>
    <row r="201" spans="2:39">
      <c r="B201" s="17">
        <f t="shared" ref="B201:B264" si="91">B200+1</f>
        <v>131</v>
      </c>
      <c r="D201" s="21" t="str">
        <f>IF(ISNUMBER(ESTIMATE!C153),ESTIMATE!C153,"-")</f>
        <v>-</v>
      </c>
      <c r="E201" s="38" t="str">
        <f>IF(ISNUMBER(ESTIMATE!D153),ESTIMATE!D153,"-")</f>
        <v>-</v>
      </c>
      <c r="F201" s="15" t="str">
        <f>IF(ISNUMBER(ESTIMATE!E153),ESTIMATE!E153,"-")</f>
        <v>-</v>
      </c>
      <c r="G201" s="287" t="str">
        <f>IF(ISNUMBER(ESTIMATE!F153),ESTIMATE!F153,"-")</f>
        <v>-</v>
      </c>
      <c r="H201" s="287" t="str">
        <f>IF(ISNUMBER(ESTIMATE!G153),ESTIMATE!G153,"-")</f>
        <v>-</v>
      </c>
      <c r="I201" s="288" t="str">
        <f>IF(ISNUMBER(ESTIMATE!H153),IF(ESTIMATE!H153=1,-1,1),"-")</f>
        <v>-</v>
      </c>
      <c r="J201" s="288" t="str">
        <f>IF(ISNUMBER(ESTIMATE!I153),IF(ESTIMATE!I153=1,-1,1),"-")</f>
        <v>-</v>
      </c>
      <c r="K201" s="288" t="str">
        <f>IF(ISNUMBER(ESTIMATE!J153),IF(ESTIMATE!J153=1,-1,1),"-")</f>
        <v>-</v>
      </c>
      <c r="L201" s="204" t="str">
        <f t="shared" si="63"/>
        <v>-</v>
      </c>
      <c r="M201" s="205" t="str">
        <f t="shared" si="64"/>
        <v>-</v>
      </c>
      <c r="N201" s="206" t="str">
        <f t="shared" si="65"/>
        <v>-</v>
      </c>
      <c r="O201" s="207" t="str">
        <f t="shared" si="66"/>
        <v>-</v>
      </c>
      <c r="P201" s="208" t="str">
        <f t="shared" si="67"/>
        <v>-</v>
      </c>
      <c r="Q201" s="208" t="str">
        <f t="shared" si="68"/>
        <v>-</v>
      </c>
      <c r="R201" s="212" t="str">
        <f t="shared" si="69"/>
        <v>-</v>
      </c>
      <c r="S201" s="207" t="str">
        <f t="shared" si="70"/>
        <v>-</v>
      </c>
      <c r="T201" s="208" t="str">
        <f t="shared" si="71"/>
        <v>-</v>
      </c>
      <c r="U201" s="208" t="str">
        <f t="shared" si="72"/>
        <v>-</v>
      </c>
      <c r="V201" s="212" t="str">
        <f t="shared" si="73"/>
        <v>-</v>
      </c>
      <c r="W201" s="207" t="str">
        <f t="shared" si="74"/>
        <v>-</v>
      </c>
      <c r="X201" s="208" t="str">
        <f t="shared" si="75"/>
        <v>-</v>
      </c>
      <c r="Y201" s="208" t="str">
        <f t="shared" si="76"/>
        <v>-</v>
      </c>
      <c r="Z201" s="212" t="str">
        <f t="shared" si="77"/>
        <v>-</v>
      </c>
      <c r="AA201" s="207" t="str">
        <f t="shared" si="78"/>
        <v>-</v>
      </c>
      <c r="AB201" s="208" t="str">
        <f t="shared" si="79"/>
        <v>-</v>
      </c>
      <c r="AC201" s="208" t="str">
        <f t="shared" si="80"/>
        <v>-</v>
      </c>
      <c r="AD201" s="212" t="str">
        <f t="shared" si="81"/>
        <v>-</v>
      </c>
      <c r="AE201" s="207" t="str">
        <f t="shared" si="82"/>
        <v>-</v>
      </c>
      <c r="AF201" s="208" t="str">
        <f t="shared" si="83"/>
        <v>-</v>
      </c>
      <c r="AG201" s="208" t="str">
        <f t="shared" si="84"/>
        <v>-</v>
      </c>
      <c r="AH201" s="212" t="str">
        <f t="shared" si="85"/>
        <v>-</v>
      </c>
      <c r="AI201" s="204" t="str">
        <f t="shared" si="86"/>
        <v>-</v>
      </c>
      <c r="AJ201" s="206" t="str">
        <f t="shared" si="87"/>
        <v>-</v>
      </c>
      <c r="AK201" s="282" t="str">
        <f t="shared" si="88"/>
        <v>-</v>
      </c>
      <c r="AL201" s="283" t="str">
        <f t="shared" si="89"/>
        <v>-</v>
      </c>
      <c r="AM201" s="283" t="str">
        <f t="shared" si="90"/>
        <v>-</v>
      </c>
    </row>
    <row r="202" spans="2:39">
      <c r="B202" s="17">
        <f t="shared" si="91"/>
        <v>132</v>
      </c>
      <c r="D202" s="21" t="str">
        <f>IF(ISNUMBER(ESTIMATE!C154),ESTIMATE!C154,"-")</f>
        <v>-</v>
      </c>
      <c r="E202" s="38" t="str">
        <f>IF(ISNUMBER(ESTIMATE!D154),ESTIMATE!D154,"-")</f>
        <v>-</v>
      </c>
      <c r="F202" s="15" t="str">
        <f>IF(ISNUMBER(ESTIMATE!E154),ESTIMATE!E154,"-")</f>
        <v>-</v>
      </c>
      <c r="G202" s="287" t="str">
        <f>IF(ISNUMBER(ESTIMATE!F154),ESTIMATE!F154,"-")</f>
        <v>-</v>
      </c>
      <c r="H202" s="287" t="str">
        <f>IF(ISNUMBER(ESTIMATE!G154),ESTIMATE!G154,"-")</f>
        <v>-</v>
      </c>
      <c r="I202" s="288" t="str">
        <f>IF(ISNUMBER(ESTIMATE!H154),IF(ESTIMATE!H154=1,-1,1),"-")</f>
        <v>-</v>
      </c>
      <c r="J202" s="288" t="str">
        <f>IF(ISNUMBER(ESTIMATE!I154),IF(ESTIMATE!I154=1,-1,1),"-")</f>
        <v>-</v>
      </c>
      <c r="K202" s="288" t="str">
        <f>IF(ISNUMBER(ESTIMATE!J154),IF(ESTIMATE!J154=1,-1,1),"-")</f>
        <v>-</v>
      </c>
      <c r="L202" s="204" t="str">
        <f t="shared" si="63"/>
        <v>-</v>
      </c>
      <c r="M202" s="205" t="str">
        <f t="shared" si="64"/>
        <v>-</v>
      </c>
      <c r="N202" s="206" t="str">
        <f t="shared" si="65"/>
        <v>-</v>
      </c>
      <c r="O202" s="207" t="str">
        <f t="shared" si="66"/>
        <v>-</v>
      </c>
      <c r="P202" s="208" t="str">
        <f t="shared" si="67"/>
        <v>-</v>
      </c>
      <c r="Q202" s="208" t="str">
        <f t="shared" si="68"/>
        <v>-</v>
      </c>
      <c r="R202" s="212" t="str">
        <f t="shared" si="69"/>
        <v>-</v>
      </c>
      <c r="S202" s="207" t="str">
        <f t="shared" si="70"/>
        <v>-</v>
      </c>
      <c r="T202" s="208" t="str">
        <f t="shared" si="71"/>
        <v>-</v>
      </c>
      <c r="U202" s="208" t="str">
        <f t="shared" si="72"/>
        <v>-</v>
      </c>
      <c r="V202" s="212" t="str">
        <f t="shared" si="73"/>
        <v>-</v>
      </c>
      <c r="W202" s="207" t="str">
        <f t="shared" si="74"/>
        <v>-</v>
      </c>
      <c r="X202" s="208" t="str">
        <f t="shared" si="75"/>
        <v>-</v>
      </c>
      <c r="Y202" s="208" t="str">
        <f t="shared" si="76"/>
        <v>-</v>
      </c>
      <c r="Z202" s="212" t="str">
        <f t="shared" si="77"/>
        <v>-</v>
      </c>
      <c r="AA202" s="207" t="str">
        <f t="shared" si="78"/>
        <v>-</v>
      </c>
      <c r="AB202" s="208" t="str">
        <f t="shared" si="79"/>
        <v>-</v>
      </c>
      <c r="AC202" s="208" t="str">
        <f t="shared" si="80"/>
        <v>-</v>
      </c>
      <c r="AD202" s="212" t="str">
        <f t="shared" si="81"/>
        <v>-</v>
      </c>
      <c r="AE202" s="207" t="str">
        <f t="shared" si="82"/>
        <v>-</v>
      </c>
      <c r="AF202" s="208" t="str">
        <f t="shared" si="83"/>
        <v>-</v>
      </c>
      <c r="AG202" s="208" t="str">
        <f t="shared" si="84"/>
        <v>-</v>
      </c>
      <c r="AH202" s="212" t="str">
        <f t="shared" si="85"/>
        <v>-</v>
      </c>
      <c r="AI202" s="204" t="str">
        <f t="shared" si="86"/>
        <v>-</v>
      </c>
      <c r="AJ202" s="206" t="str">
        <f t="shared" si="87"/>
        <v>-</v>
      </c>
      <c r="AK202" s="282" t="str">
        <f t="shared" si="88"/>
        <v>-</v>
      </c>
      <c r="AL202" s="283" t="str">
        <f t="shared" si="89"/>
        <v>-</v>
      </c>
      <c r="AM202" s="283" t="str">
        <f t="shared" si="90"/>
        <v>-</v>
      </c>
    </row>
    <row r="203" spans="2:39">
      <c r="B203" s="17">
        <f t="shared" si="91"/>
        <v>133</v>
      </c>
      <c r="D203" s="21" t="str">
        <f>IF(ISNUMBER(ESTIMATE!C155),ESTIMATE!C155,"-")</f>
        <v>-</v>
      </c>
      <c r="E203" s="38" t="str">
        <f>IF(ISNUMBER(ESTIMATE!D155),ESTIMATE!D155,"-")</f>
        <v>-</v>
      </c>
      <c r="F203" s="15" t="str">
        <f>IF(ISNUMBER(ESTIMATE!E155),ESTIMATE!E155,"-")</f>
        <v>-</v>
      </c>
      <c r="G203" s="287" t="str">
        <f>IF(ISNUMBER(ESTIMATE!F155),ESTIMATE!F155,"-")</f>
        <v>-</v>
      </c>
      <c r="H203" s="287" t="str">
        <f>IF(ISNUMBER(ESTIMATE!G155),ESTIMATE!G155,"-")</f>
        <v>-</v>
      </c>
      <c r="I203" s="288" t="str">
        <f>IF(ISNUMBER(ESTIMATE!H155),IF(ESTIMATE!H155=1,-1,1),"-")</f>
        <v>-</v>
      </c>
      <c r="J203" s="288" t="str">
        <f>IF(ISNUMBER(ESTIMATE!I155),IF(ESTIMATE!I155=1,-1,1),"-")</f>
        <v>-</v>
      </c>
      <c r="K203" s="288" t="str">
        <f>IF(ISNUMBER(ESTIMATE!J155),IF(ESTIMATE!J155=1,-1,1),"-")</f>
        <v>-</v>
      </c>
      <c r="L203" s="204" t="str">
        <f t="shared" si="63"/>
        <v>-</v>
      </c>
      <c r="M203" s="205" t="str">
        <f t="shared" si="64"/>
        <v>-</v>
      </c>
      <c r="N203" s="206" t="str">
        <f t="shared" si="65"/>
        <v>-</v>
      </c>
      <c r="O203" s="207" t="str">
        <f t="shared" si="66"/>
        <v>-</v>
      </c>
      <c r="P203" s="208" t="str">
        <f t="shared" si="67"/>
        <v>-</v>
      </c>
      <c r="Q203" s="208" t="str">
        <f t="shared" si="68"/>
        <v>-</v>
      </c>
      <c r="R203" s="212" t="str">
        <f t="shared" si="69"/>
        <v>-</v>
      </c>
      <c r="S203" s="207" t="str">
        <f t="shared" si="70"/>
        <v>-</v>
      </c>
      <c r="T203" s="208" t="str">
        <f t="shared" si="71"/>
        <v>-</v>
      </c>
      <c r="U203" s="208" t="str">
        <f t="shared" si="72"/>
        <v>-</v>
      </c>
      <c r="V203" s="212" t="str">
        <f t="shared" si="73"/>
        <v>-</v>
      </c>
      <c r="W203" s="207" t="str">
        <f t="shared" si="74"/>
        <v>-</v>
      </c>
      <c r="X203" s="208" t="str">
        <f t="shared" si="75"/>
        <v>-</v>
      </c>
      <c r="Y203" s="208" t="str">
        <f t="shared" si="76"/>
        <v>-</v>
      </c>
      <c r="Z203" s="212" t="str">
        <f t="shared" si="77"/>
        <v>-</v>
      </c>
      <c r="AA203" s="207" t="str">
        <f t="shared" si="78"/>
        <v>-</v>
      </c>
      <c r="AB203" s="208" t="str">
        <f t="shared" si="79"/>
        <v>-</v>
      </c>
      <c r="AC203" s="208" t="str">
        <f t="shared" si="80"/>
        <v>-</v>
      </c>
      <c r="AD203" s="212" t="str">
        <f t="shared" si="81"/>
        <v>-</v>
      </c>
      <c r="AE203" s="207" t="str">
        <f t="shared" si="82"/>
        <v>-</v>
      </c>
      <c r="AF203" s="208" t="str">
        <f t="shared" si="83"/>
        <v>-</v>
      </c>
      <c r="AG203" s="208" t="str">
        <f t="shared" si="84"/>
        <v>-</v>
      </c>
      <c r="AH203" s="212" t="str">
        <f t="shared" si="85"/>
        <v>-</v>
      </c>
      <c r="AI203" s="204" t="str">
        <f t="shared" si="86"/>
        <v>-</v>
      </c>
      <c r="AJ203" s="206" t="str">
        <f t="shared" si="87"/>
        <v>-</v>
      </c>
      <c r="AK203" s="282" t="str">
        <f t="shared" si="88"/>
        <v>-</v>
      </c>
      <c r="AL203" s="283" t="str">
        <f t="shared" si="89"/>
        <v>-</v>
      </c>
      <c r="AM203" s="283" t="str">
        <f t="shared" si="90"/>
        <v>-</v>
      </c>
    </row>
    <row r="204" spans="2:39">
      <c r="B204" s="17">
        <f t="shared" si="91"/>
        <v>134</v>
      </c>
      <c r="D204" s="21" t="str">
        <f>IF(ISNUMBER(ESTIMATE!C156),ESTIMATE!C156,"-")</f>
        <v>-</v>
      </c>
      <c r="E204" s="38" t="str">
        <f>IF(ISNUMBER(ESTIMATE!D156),ESTIMATE!D156,"-")</f>
        <v>-</v>
      </c>
      <c r="F204" s="15" t="str">
        <f>IF(ISNUMBER(ESTIMATE!E156),ESTIMATE!E156,"-")</f>
        <v>-</v>
      </c>
      <c r="G204" s="287" t="str">
        <f>IF(ISNUMBER(ESTIMATE!F156),ESTIMATE!F156,"-")</f>
        <v>-</v>
      </c>
      <c r="H204" s="287" t="str">
        <f>IF(ISNUMBER(ESTIMATE!G156),ESTIMATE!G156,"-")</f>
        <v>-</v>
      </c>
      <c r="I204" s="288" t="str">
        <f>IF(ISNUMBER(ESTIMATE!H156),IF(ESTIMATE!H156=1,-1,1),"-")</f>
        <v>-</v>
      </c>
      <c r="J204" s="288" t="str">
        <f>IF(ISNUMBER(ESTIMATE!I156),IF(ESTIMATE!I156=1,-1,1),"-")</f>
        <v>-</v>
      </c>
      <c r="K204" s="288" t="str">
        <f>IF(ISNUMBER(ESTIMATE!J156),IF(ESTIMATE!J156=1,-1,1),"-")</f>
        <v>-</v>
      </c>
      <c r="L204" s="204" t="str">
        <f t="shared" si="63"/>
        <v>-</v>
      </c>
      <c r="M204" s="205" t="str">
        <f t="shared" si="64"/>
        <v>-</v>
      </c>
      <c r="N204" s="206" t="str">
        <f t="shared" si="65"/>
        <v>-</v>
      </c>
      <c r="O204" s="207" t="str">
        <f t="shared" si="66"/>
        <v>-</v>
      </c>
      <c r="P204" s="208" t="str">
        <f t="shared" si="67"/>
        <v>-</v>
      </c>
      <c r="Q204" s="208" t="str">
        <f t="shared" si="68"/>
        <v>-</v>
      </c>
      <c r="R204" s="212" t="str">
        <f t="shared" si="69"/>
        <v>-</v>
      </c>
      <c r="S204" s="207" t="str">
        <f t="shared" si="70"/>
        <v>-</v>
      </c>
      <c r="T204" s="208" t="str">
        <f t="shared" si="71"/>
        <v>-</v>
      </c>
      <c r="U204" s="208" t="str">
        <f t="shared" si="72"/>
        <v>-</v>
      </c>
      <c r="V204" s="212" t="str">
        <f t="shared" si="73"/>
        <v>-</v>
      </c>
      <c r="W204" s="207" t="str">
        <f t="shared" si="74"/>
        <v>-</v>
      </c>
      <c r="X204" s="208" t="str">
        <f t="shared" si="75"/>
        <v>-</v>
      </c>
      <c r="Y204" s="208" t="str">
        <f t="shared" si="76"/>
        <v>-</v>
      </c>
      <c r="Z204" s="212" t="str">
        <f t="shared" si="77"/>
        <v>-</v>
      </c>
      <c r="AA204" s="207" t="str">
        <f t="shared" si="78"/>
        <v>-</v>
      </c>
      <c r="AB204" s="208" t="str">
        <f t="shared" si="79"/>
        <v>-</v>
      </c>
      <c r="AC204" s="208" t="str">
        <f t="shared" si="80"/>
        <v>-</v>
      </c>
      <c r="AD204" s="212" t="str">
        <f t="shared" si="81"/>
        <v>-</v>
      </c>
      <c r="AE204" s="207" t="str">
        <f t="shared" si="82"/>
        <v>-</v>
      </c>
      <c r="AF204" s="208" t="str">
        <f t="shared" si="83"/>
        <v>-</v>
      </c>
      <c r="AG204" s="208" t="str">
        <f t="shared" si="84"/>
        <v>-</v>
      </c>
      <c r="AH204" s="212" t="str">
        <f t="shared" si="85"/>
        <v>-</v>
      </c>
      <c r="AI204" s="204" t="str">
        <f t="shared" si="86"/>
        <v>-</v>
      </c>
      <c r="AJ204" s="206" t="str">
        <f t="shared" si="87"/>
        <v>-</v>
      </c>
      <c r="AK204" s="282" t="str">
        <f t="shared" si="88"/>
        <v>-</v>
      </c>
      <c r="AL204" s="283" t="str">
        <f t="shared" si="89"/>
        <v>-</v>
      </c>
      <c r="AM204" s="283" t="str">
        <f t="shared" si="90"/>
        <v>-</v>
      </c>
    </row>
    <row r="205" spans="2:39">
      <c r="B205" s="17">
        <f t="shared" si="91"/>
        <v>135</v>
      </c>
      <c r="D205" s="21" t="str">
        <f>IF(ISNUMBER(ESTIMATE!C157),ESTIMATE!C157,"-")</f>
        <v>-</v>
      </c>
      <c r="E205" s="38" t="str">
        <f>IF(ISNUMBER(ESTIMATE!D157),ESTIMATE!D157,"-")</f>
        <v>-</v>
      </c>
      <c r="F205" s="15" t="str">
        <f>IF(ISNUMBER(ESTIMATE!E157),ESTIMATE!E157,"-")</f>
        <v>-</v>
      </c>
      <c r="G205" s="287" t="str">
        <f>IF(ISNUMBER(ESTIMATE!F157),ESTIMATE!F157,"-")</f>
        <v>-</v>
      </c>
      <c r="H205" s="287" t="str">
        <f>IF(ISNUMBER(ESTIMATE!G157),ESTIMATE!G157,"-")</f>
        <v>-</v>
      </c>
      <c r="I205" s="288" t="str">
        <f>IF(ISNUMBER(ESTIMATE!H157),IF(ESTIMATE!H157=1,-1,1),"-")</f>
        <v>-</v>
      </c>
      <c r="J205" s="288" t="str">
        <f>IF(ISNUMBER(ESTIMATE!I157),IF(ESTIMATE!I157=1,-1,1),"-")</f>
        <v>-</v>
      </c>
      <c r="K205" s="288" t="str">
        <f>IF(ISNUMBER(ESTIMATE!J157),IF(ESTIMATE!J157=1,-1,1),"-")</f>
        <v>-</v>
      </c>
      <c r="L205" s="204" t="str">
        <f t="shared" si="63"/>
        <v>-</v>
      </c>
      <c r="M205" s="205" t="str">
        <f t="shared" si="64"/>
        <v>-</v>
      </c>
      <c r="N205" s="206" t="str">
        <f t="shared" si="65"/>
        <v>-</v>
      </c>
      <c r="O205" s="207" t="str">
        <f t="shared" si="66"/>
        <v>-</v>
      </c>
      <c r="P205" s="208" t="str">
        <f t="shared" si="67"/>
        <v>-</v>
      </c>
      <c r="Q205" s="208" t="str">
        <f t="shared" si="68"/>
        <v>-</v>
      </c>
      <c r="R205" s="212" t="str">
        <f t="shared" si="69"/>
        <v>-</v>
      </c>
      <c r="S205" s="207" t="str">
        <f t="shared" si="70"/>
        <v>-</v>
      </c>
      <c r="T205" s="208" t="str">
        <f t="shared" si="71"/>
        <v>-</v>
      </c>
      <c r="U205" s="208" t="str">
        <f t="shared" si="72"/>
        <v>-</v>
      </c>
      <c r="V205" s="212" t="str">
        <f t="shared" si="73"/>
        <v>-</v>
      </c>
      <c r="W205" s="207" t="str">
        <f t="shared" si="74"/>
        <v>-</v>
      </c>
      <c r="X205" s="208" t="str">
        <f t="shared" si="75"/>
        <v>-</v>
      </c>
      <c r="Y205" s="208" t="str">
        <f t="shared" si="76"/>
        <v>-</v>
      </c>
      <c r="Z205" s="212" t="str">
        <f t="shared" si="77"/>
        <v>-</v>
      </c>
      <c r="AA205" s="207" t="str">
        <f t="shared" si="78"/>
        <v>-</v>
      </c>
      <c r="AB205" s="208" t="str">
        <f t="shared" si="79"/>
        <v>-</v>
      </c>
      <c r="AC205" s="208" t="str">
        <f t="shared" si="80"/>
        <v>-</v>
      </c>
      <c r="AD205" s="212" t="str">
        <f t="shared" si="81"/>
        <v>-</v>
      </c>
      <c r="AE205" s="207" t="str">
        <f t="shared" si="82"/>
        <v>-</v>
      </c>
      <c r="AF205" s="208" t="str">
        <f t="shared" si="83"/>
        <v>-</v>
      </c>
      <c r="AG205" s="208" t="str">
        <f t="shared" si="84"/>
        <v>-</v>
      </c>
      <c r="AH205" s="212" t="str">
        <f t="shared" si="85"/>
        <v>-</v>
      </c>
      <c r="AI205" s="204" t="str">
        <f t="shared" si="86"/>
        <v>-</v>
      </c>
      <c r="AJ205" s="206" t="str">
        <f t="shared" si="87"/>
        <v>-</v>
      </c>
      <c r="AK205" s="282" t="str">
        <f t="shared" si="88"/>
        <v>-</v>
      </c>
      <c r="AL205" s="283" t="str">
        <f t="shared" si="89"/>
        <v>-</v>
      </c>
      <c r="AM205" s="283" t="str">
        <f t="shared" si="90"/>
        <v>-</v>
      </c>
    </row>
    <row r="206" spans="2:39">
      <c r="B206" s="17">
        <f t="shared" si="91"/>
        <v>136</v>
      </c>
      <c r="D206" s="21" t="str">
        <f>IF(ISNUMBER(ESTIMATE!C158),ESTIMATE!C158,"-")</f>
        <v>-</v>
      </c>
      <c r="E206" s="38" t="str">
        <f>IF(ISNUMBER(ESTIMATE!D158),ESTIMATE!D158,"-")</f>
        <v>-</v>
      </c>
      <c r="F206" s="15" t="str">
        <f>IF(ISNUMBER(ESTIMATE!E158),ESTIMATE!E158,"-")</f>
        <v>-</v>
      </c>
      <c r="G206" s="287" t="str">
        <f>IF(ISNUMBER(ESTIMATE!F158),ESTIMATE!F158,"-")</f>
        <v>-</v>
      </c>
      <c r="H206" s="287" t="str">
        <f>IF(ISNUMBER(ESTIMATE!G158),ESTIMATE!G158,"-")</f>
        <v>-</v>
      </c>
      <c r="I206" s="288" t="str">
        <f>IF(ISNUMBER(ESTIMATE!H158),IF(ESTIMATE!H158=1,-1,1),"-")</f>
        <v>-</v>
      </c>
      <c r="J206" s="288" t="str">
        <f>IF(ISNUMBER(ESTIMATE!I158),IF(ESTIMATE!I158=1,-1,1),"-")</f>
        <v>-</v>
      </c>
      <c r="K206" s="288" t="str">
        <f>IF(ISNUMBER(ESTIMATE!J158),IF(ESTIMATE!J158=1,-1,1),"-")</f>
        <v>-</v>
      </c>
      <c r="L206" s="204" t="str">
        <f t="shared" si="63"/>
        <v>-</v>
      </c>
      <c r="M206" s="205" t="str">
        <f t="shared" si="64"/>
        <v>-</v>
      </c>
      <c r="N206" s="206" t="str">
        <f t="shared" si="65"/>
        <v>-</v>
      </c>
      <c r="O206" s="207" t="str">
        <f t="shared" si="66"/>
        <v>-</v>
      </c>
      <c r="P206" s="208" t="str">
        <f t="shared" si="67"/>
        <v>-</v>
      </c>
      <c r="Q206" s="208" t="str">
        <f t="shared" si="68"/>
        <v>-</v>
      </c>
      <c r="R206" s="212" t="str">
        <f t="shared" si="69"/>
        <v>-</v>
      </c>
      <c r="S206" s="207" t="str">
        <f t="shared" si="70"/>
        <v>-</v>
      </c>
      <c r="T206" s="208" t="str">
        <f t="shared" si="71"/>
        <v>-</v>
      </c>
      <c r="U206" s="208" t="str">
        <f t="shared" si="72"/>
        <v>-</v>
      </c>
      <c r="V206" s="212" t="str">
        <f t="shared" si="73"/>
        <v>-</v>
      </c>
      <c r="W206" s="207" t="str">
        <f t="shared" si="74"/>
        <v>-</v>
      </c>
      <c r="X206" s="208" t="str">
        <f t="shared" si="75"/>
        <v>-</v>
      </c>
      <c r="Y206" s="208" t="str">
        <f t="shared" si="76"/>
        <v>-</v>
      </c>
      <c r="Z206" s="212" t="str">
        <f t="shared" si="77"/>
        <v>-</v>
      </c>
      <c r="AA206" s="207" t="str">
        <f t="shared" si="78"/>
        <v>-</v>
      </c>
      <c r="AB206" s="208" t="str">
        <f t="shared" si="79"/>
        <v>-</v>
      </c>
      <c r="AC206" s="208" t="str">
        <f t="shared" si="80"/>
        <v>-</v>
      </c>
      <c r="AD206" s="212" t="str">
        <f t="shared" si="81"/>
        <v>-</v>
      </c>
      <c r="AE206" s="207" t="str">
        <f t="shared" si="82"/>
        <v>-</v>
      </c>
      <c r="AF206" s="208" t="str">
        <f t="shared" si="83"/>
        <v>-</v>
      </c>
      <c r="AG206" s="208" t="str">
        <f t="shared" si="84"/>
        <v>-</v>
      </c>
      <c r="AH206" s="212" t="str">
        <f t="shared" si="85"/>
        <v>-</v>
      </c>
      <c r="AI206" s="204" t="str">
        <f t="shared" si="86"/>
        <v>-</v>
      </c>
      <c r="AJ206" s="206" t="str">
        <f t="shared" si="87"/>
        <v>-</v>
      </c>
      <c r="AK206" s="282" t="str">
        <f t="shared" si="88"/>
        <v>-</v>
      </c>
      <c r="AL206" s="283" t="str">
        <f t="shared" si="89"/>
        <v>-</v>
      </c>
      <c r="AM206" s="283" t="str">
        <f t="shared" si="90"/>
        <v>-</v>
      </c>
    </row>
    <row r="207" spans="2:39">
      <c r="B207" s="17">
        <f t="shared" si="91"/>
        <v>137</v>
      </c>
      <c r="D207" s="21" t="str">
        <f>IF(ISNUMBER(ESTIMATE!C159),ESTIMATE!C159,"-")</f>
        <v>-</v>
      </c>
      <c r="E207" s="38" t="str">
        <f>IF(ISNUMBER(ESTIMATE!D159),ESTIMATE!D159,"-")</f>
        <v>-</v>
      </c>
      <c r="F207" s="15" t="str">
        <f>IF(ISNUMBER(ESTIMATE!E159),ESTIMATE!E159,"-")</f>
        <v>-</v>
      </c>
      <c r="G207" s="287" t="str">
        <f>IF(ISNUMBER(ESTIMATE!F159),ESTIMATE!F159,"-")</f>
        <v>-</v>
      </c>
      <c r="H207" s="287" t="str">
        <f>IF(ISNUMBER(ESTIMATE!G159),ESTIMATE!G159,"-")</f>
        <v>-</v>
      </c>
      <c r="I207" s="288" t="str">
        <f>IF(ISNUMBER(ESTIMATE!H159),IF(ESTIMATE!H159=1,-1,1),"-")</f>
        <v>-</v>
      </c>
      <c r="J207" s="288" t="str">
        <f>IF(ISNUMBER(ESTIMATE!I159),IF(ESTIMATE!I159=1,-1,1),"-")</f>
        <v>-</v>
      </c>
      <c r="K207" s="288" t="str">
        <f>IF(ISNUMBER(ESTIMATE!J159),IF(ESTIMATE!J159=1,-1,1),"-")</f>
        <v>-</v>
      </c>
      <c r="L207" s="204" t="str">
        <f t="shared" si="63"/>
        <v>-</v>
      </c>
      <c r="M207" s="205" t="str">
        <f t="shared" si="64"/>
        <v>-</v>
      </c>
      <c r="N207" s="206" t="str">
        <f t="shared" si="65"/>
        <v>-</v>
      </c>
      <c r="O207" s="207" t="str">
        <f t="shared" si="66"/>
        <v>-</v>
      </c>
      <c r="P207" s="208" t="str">
        <f t="shared" si="67"/>
        <v>-</v>
      </c>
      <c r="Q207" s="208" t="str">
        <f t="shared" si="68"/>
        <v>-</v>
      </c>
      <c r="R207" s="212" t="str">
        <f t="shared" si="69"/>
        <v>-</v>
      </c>
      <c r="S207" s="207" t="str">
        <f t="shared" si="70"/>
        <v>-</v>
      </c>
      <c r="T207" s="208" t="str">
        <f t="shared" si="71"/>
        <v>-</v>
      </c>
      <c r="U207" s="208" t="str">
        <f t="shared" si="72"/>
        <v>-</v>
      </c>
      <c r="V207" s="212" t="str">
        <f t="shared" si="73"/>
        <v>-</v>
      </c>
      <c r="W207" s="207" t="str">
        <f t="shared" si="74"/>
        <v>-</v>
      </c>
      <c r="X207" s="208" t="str">
        <f t="shared" si="75"/>
        <v>-</v>
      </c>
      <c r="Y207" s="208" t="str">
        <f t="shared" si="76"/>
        <v>-</v>
      </c>
      <c r="Z207" s="212" t="str">
        <f t="shared" si="77"/>
        <v>-</v>
      </c>
      <c r="AA207" s="207" t="str">
        <f t="shared" si="78"/>
        <v>-</v>
      </c>
      <c r="AB207" s="208" t="str">
        <f t="shared" si="79"/>
        <v>-</v>
      </c>
      <c r="AC207" s="208" t="str">
        <f t="shared" si="80"/>
        <v>-</v>
      </c>
      <c r="AD207" s="212" t="str">
        <f t="shared" si="81"/>
        <v>-</v>
      </c>
      <c r="AE207" s="207" t="str">
        <f t="shared" si="82"/>
        <v>-</v>
      </c>
      <c r="AF207" s="208" t="str">
        <f t="shared" si="83"/>
        <v>-</v>
      </c>
      <c r="AG207" s="208" t="str">
        <f t="shared" si="84"/>
        <v>-</v>
      </c>
      <c r="AH207" s="212" t="str">
        <f t="shared" si="85"/>
        <v>-</v>
      </c>
      <c r="AI207" s="204" t="str">
        <f t="shared" si="86"/>
        <v>-</v>
      </c>
      <c r="AJ207" s="206" t="str">
        <f t="shared" si="87"/>
        <v>-</v>
      </c>
      <c r="AK207" s="282" t="str">
        <f t="shared" si="88"/>
        <v>-</v>
      </c>
      <c r="AL207" s="283" t="str">
        <f t="shared" si="89"/>
        <v>-</v>
      </c>
      <c r="AM207" s="283" t="str">
        <f t="shared" si="90"/>
        <v>-</v>
      </c>
    </row>
    <row r="208" spans="2:39">
      <c r="B208" s="17">
        <f t="shared" si="91"/>
        <v>138</v>
      </c>
      <c r="D208" s="21" t="str">
        <f>IF(ISNUMBER(ESTIMATE!C160),ESTIMATE!C160,"-")</f>
        <v>-</v>
      </c>
      <c r="E208" s="38" t="str">
        <f>IF(ISNUMBER(ESTIMATE!D160),ESTIMATE!D160,"-")</f>
        <v>-</v>
      </c>
      <c r="F208" s="15" t="str">
        <f>IF(ISNUMBER(ESTIMATE!E160),ESTIMATE!E160,"-")</f>
        <v>-</v>
      </c>
      <c r="G208" s="287" t="str">
        <f>IF(ISNUMBER(ESTIMATE!F160),ESTIMATE!F160,"-")</f>
        <v>-</v>
      </c>
      <c r="H208" s="287" t="str">
        <f>IF(ISNUMBER(ESTIMATE!G160),ESTIMATE!G160,"-")</f>
        <v>-</v>
      </c>
      <c r="I208" s="288" t="str">
        <f>IF(ISNUMBER(ESTIMATE!H160),IF(ESTIMATE!H160=1,-1,1),"-")</f>
        <v>-</v>
      </c>
      <c r="J208" s="288" t="str">
        <f>IF(ISNUMBER(ESTIMATE!I160),IF(ESTIMATE!I160=1,-1,1),"-")</f>
        <v>-</v>
      </c>
      <c r="K208" s="288" t="str">
        <f>IF(ISNUMBER(ESTIMATE!J160),IF(ESTIMATE!J160=1,-1,1),"-")</f>
        <v>-</v>
      </c>
      <c r="L208" s="204" t="str">
        <f t="shared" si="63"/>
        <v>-</v>
      </c>
      <c r="M208" s="205" t="str">
        <f t="shared" si="64"/>
        <v>-</v>
      </c>
      <c r="N208" s="206" t="str">
        <f t="shared" si="65"/>
        <v>-</v>
      </c>
      <c r="O208" s="207" t="str">
        <f t="shared" si="66"/>
        <v>-</v>
      </c>
      <c r="P208" s="208" t="str">
        <f t="shared" si="67"/>
        <v>-</v>
      </c>
      <c r="Q208" s="208" t="str">
        <f t="shared" si="68"/>
        <v>-</v>
      </c>
      <c r="R208" s="212" t="str">
        <f t="shared" si="69"/>
        <v>-</v>
      </c>
      <c r="S208" s="207" t="str">
        <f t="shared" si="70"/>
        <v>-</v>
      </c>
      <c r="T208" s="208" t="str">
        <f t="shared" si="71"/>
        <v>-</v>
      </c>
      <c r="U208" s="208" t="str">
        <f t="shared" si="72"/>
        <v>-</v>
      </c>
      <c r="V208" s="212" t="str">
        <f t="shared" si="73"/>
        <v>-</v>
      </c>
      <c r="W208" s="207" t="str">
        <f t="shared" si="74"/>
        <v>-</v>
      </c>
      <c r="X208" s="208" t="str">
        <f t="shared" si="75"/>
        <v>-</v>
      </c>
      <c r="Y208" s="208" t="str">
        <f t="shared" si="76"/>
        <v>-</v>
      </c>
      <c r="Z208" s="212" t="str">
        <f t="shared" si="77"/>
        <v>-</v>
      </c>
      <c r="AA208" s="207" t="str">
        <f t="shared" si="78"/>
        <v>-</v>
      </c>
      <c r="AB208" s="208" t="str">
        <f t="shared" si="79"/>
        <v>-</v>
      </c>
      <c r="AC208" s="208" t="str">
        <f t="shared" si="80"/>
        <v>-</v>
      </c>
      <c r="AD208" s="212" t="str">
        <f t="shared" si="81"/>
        <v>-</v>
      </c>
      <c r="AE208" s="207" t="str">
        <f t="shared" si="82"/>
        <v>-</v>
      </c>
      <c r="AF208" s="208" t="str">
        <f t="shared" si="83"/>
        <v>-</v>
      </c>
      <c r="AG208" s="208" t="str">
        <f t="shared" si="84"/>
        <v>-</v>
      </c>
      <c r="AH208" s="212" t="str">
        <f t="shared" si="85"/>
        <v>-</v>
      </c>
      <c r="AI208" s="204" t="str">
        <f t="shared" si="86"/>
        <v>-</v>
      </c>
      <c r="AJ208" s="206" t="str">
        <f t="shared" si="87"/>
        <v>-</v>
      </c>
      <c r="AK208" s="282" t="str">
        <f t="shared" si="88"/>
        <v>-</v>
      </c>
      <c r="AL208" s="283" t="str">
        <f t="shared" si="89"/>
        <v>-</v>
      </c>
      <c r="AM208" s="283" t="str">
        <f t="shared" si="90"/>
        <v>-</v>
      </c>
    </row>
    <row r="209" spans="2:39">
      <c r="B209" s="17">
        <f t="shared" si="91"/>
        <v>139</v>
      </c>
      <c r="D209" s="21" t="str">
        <f>IF(ISNUMBER(ESTIMATE!C161),ESTIMATE!C161,"-")</f>
        <v>-</v>
      </c>
      <c r="E209" s="38" t="str">
        <f>IF(ISNUMBER(ESTIMATE!D161),ESTIMATE!D161,"-")</f>
        <v>-</v>
      </c>
      <c r="F209" s="15" t="str">
        <f>IF(ISNUMBER(ESTIMATE!E161),ESTIMATE!E161,"-")</f>
        <v>-</v>
      </c>
      <c r="G209" s="287" t="str">
        <f>IF(ISNUMBER(ESTIMATE!F161),ESTIMATE!F161,"-")</f>
        <v>-</v>
      </c>
      <c r="H209" s="287" t="str">
        <f>IF(ISNUMBER(ESTIMATE!G161),ESTIMATE!G161,"-")</f>
        <v>-</v>
      </c>
      <c r="I209" s="288" t="str">
        <f>IF(ISNUMBER(ESTIMATE!H161),IF(ESTIMATE!H161=1,-1,1),"-")</f>
        <v>-</v>
      </c>
      <c r="J209" s="288" t="str">
        <f>IF(ISNUMBER(ESTIMATE!I161),IF(ESTIMATE!I161=1,-1,1),"-")</f>
        <v>-</v>
      </c>
      <c r="K209" s="288" t="str">
        <f>IF(ISNUMBER(ESTIMATE!J161),IF(ESTIMATE!J161=1,-1,1),"-")</f>
        <v>-</v>
      </c>
      <c r="L209" s="204" t="str">
        <f t="shared" si="63"/>
        <v>-</v>
      </c>
      <c r="M209" s="205" t="str">
        <f t="shared" si="64"/>
        <v>-</v>
      </c>
      <c r="N209" s="206" t="str">
        <f t="shared" si="65"/>
        <v>-</v>
      </c>
      <c r="O209" s="207" t="str">
        <f t="shared" si="66"/>
        <v>-</v>
      </c>
      <c r="P209" s="208" t="str">
        <f t="shared" si="67"/>
        <v>-</v>
      </c>
      <c r="Q209" s="208" t="str">
        <f t="shared" si="68"/>
        <v>-</v>
      </c>
      <c r="R209" s="212" t="str">
        <f t="shared" si="69"/>
        <v>-</v>
      </c>
      <c r="S209" s="207" t="str">
        <f t="shared" si="70"/>
        <v>-</v>
      </c>
      <c r="T209" s="208" t="str">
        <f t="shared" si="71"/>
        <v>-</v>
      </c>
      <c r="U209" s="208" t="str">
        <f t="shared" si="72"/>
        <v>-</v>
      </c>
      <c r="V209" s="212" t="str">
        <f t="shared" si="73"/>
        <v>-</v>
      </c>
      <c r="W209" s="207" t="str">
        <f t="shared" si="74"/>
        <v>-</v>
      </c>
      <c r="X209" s="208" t="str">
        <f t="shared" si="75"/>
        <v>-</v>
      </c>
      <c r="Y209" s="208" t="str">
        <f t="shared" si="76"/>
        <v>-</v>
      </c>
      <c r="Z209" s="212" t="str">
        <f t="shared" si="77"/>
        <v>-</v>
      </c>
      <c r="AA209" s="207" t="str">
        <f t="shared" si="78"/>
        <v>-</v>
      </c>
      <c r="AB209" s="208" t="str">
        <f t="shared" si="79"/>
        <v>-</v>
      </c>
      <c r="AC209" s="208" t="str">
        <f t="shared" si="80"/>
        <v>-</v>
      </c>
      <c r="AD209" s="212" t="str">
        <f t="shared" si="81"/>
        <v>-</v>
      </c>
      <c r="AE209" s="207" t="str">
        <f t="shared" si="82"/>
        <v>-</v>
      </c>
      <c r="AF209" s="208" t="str">
        <f t="shared" si="83"/>
        <v>-</v>
      </c>
      <c r="AG209" s="208" t="str">
        <f t="shared" si="84"/>
        <v>-</v>
      </c>
      <c r="AH209" s="212" t="str">
        <f t="shared" si="85"/>
        <v>-</v>
      </c>
      <c r="AI209" s="204" t="str">
        <f t="shared" si="86"/>
        <v>-</v>
      </c>
      <c r="AJ209" s="206" t="str">
        <f t="shared" si="87"/>
        <v>-</v>
      </c>
      <c r="AK209" s="282" t="str">
        <f t="shared" si="88"/>
        <v>-</v>
      </c>
      <c r="AL209" s="283" t="str">
        <f t="shared" si="89"/>
        <v>-</v>
      </c>
      <c r="AM209" s="283" t="str">
        <f t="shared" si="90"/>
        <v>-</v>
      </c>
    </row>
    <row r="210" spans="2:39">
      <c r="B210" s="17">
        <f t="shared" si="91"/>
        <v>140</v>
      </c>
      <c r="D210" s="21" t="str">
        <f>IF(ISNUMBER(ESTIMATE!C162),ESTIMATE!C162,"-")</f>
        <v>-</v>
      </c>
      <c r="E210" s="38" t="str">
        <f>IF(ISNUMBER(ESTIMATE!D162),ESTIMATE!D162,"-")</f>
        <v>-</v>
      </c>
      <c r="F210" s="15" t="str">
        <f>IF(ISNUMBER(ESTIMATE!E162),ESTIMATE!E162,"-")</f>
        <v>-</v>
      </c>
      <c r="G210" s="287" t="str">
        <f>IF(ISNUMBER(ESTIMATE!F162),ESTIMATE!F162,"-")</f>
        <v>-</v>
      </c>
      <c r="H210" s="287" t="str">
        <f>IF(ISNUMBER(ESTIMATE!G162),ESTIMATE!G162,"-")</f>
        <v>-</v>
      </c>
      <c r="I210" s="288" t="str">
        <f>IF(ISNUMBER(ESTIMATE!H162),IF(ESTIMATE!H162=1,-1,1),"-")</f>
        <v>-</v>
      </c>
      <c r="J210" s="288" t="str">
        <f>IF(ISNUMBER(ESTIMATE!I162),IF(ESTIMATE!I162=1,-1,1),"-")</f>
        <v>-</v>
      </c>
      <c r="K210" s="288" t="str">
        <f>IF(ISNUMBER(ESTIMATE!J162),IF(ESTIMATE!J162=1,-1,1),"-")</f>
        <v>-</v>
      </c>
      <c r="L210" s="204" t="str">
        <f t="shared" si="63"/>
        <v>-</v>
      </c>
      <c r="M210" s="205" t="str">
        <f t="shared" si="64"/>
        <v>-</v>
      </c>
      <c r="N210" s="206" t="str">
        <f t="shared" si="65"/>
        <v>-</v>
      </c>
      <c r="O210" s="207" t="str">
        <f t="shared" si="66"/>
        <v>-</v>
      </c>
      <c r="P210" s="208" t="str">
        <f t="shared" si="67"/>
        <v>-</v>
      </c>
      <c r="Q210" s="208" t="str">
        <f t="shared" si="68"/>
        <v>-</v>
      </c>
      <c r="R210" s="212" t="str">
        <f t="shared" si="69"/>
        <v>-</v>
      </c>
      <c r="S210" s="207" t="str">
        <f t="shared" si="70"/>
        <v>-</v>
      </c>
      <c r="T210" s="208" t="str">
        <f t="shared" si="71"/>
        <v>-</v>
      </c>
      <c r="U210" s="208" t="str">
        <f t="shared" si="72"/>
        <v>-</v>
      </c>
      <c r="V210" s="212" t="str">
        <f t="shared" si="73"/>
        <v>-</v>
      </c>
      <c r="W210" s="207" t="str">
        <f t="shared" si="74"/>
        <v>-</v>
      </c>
      <c r="X210" s="208" t="str">
        <f t="shared" si="75"/>
        <v>-</v>
      </c>
      <c r="Y210" s="208" t="str">
        <f t="shared" si="76"/>
        <v>-</v>
      </c>
      <c r="Z210" s="212" t="str">
        <f t="shared" si="77"/>
        <v>-</v>
      </c>
      <c r="AA210" s="207" t="str">
        <f t="shared" si="78"/>
        <v>-</v>
      </c>
      <c r="AB210" s="208" t="str">
        <f t="shared" si="79"/>
        <v>-</v>
      </c>
      <c r="AC210" s="208" t="str">
        <f t="shared" si="80"/>
        <v>-</v>
      </c>
      <c r="AD210" s="212" t="str">
        <f t="shared" si="81"/>
        <v>-</v>
      </c>
      <c r="AE210" s="207" t="str">
        <f t="shared" si="82"/>
        <v>-</v>
      </c>
      <c r="AF210" s="208" t="str">
        <f t="shared" si="83"/>
        <v>-</v>
      </c>
      <c r="AG210" s="208" t="str">
        <f t="shared" si="84"/>
        <v>-</v>
      </c>
      <c r="AH210" s="212" t="str">
        <f t="shared" si="85"/>
        <v>-</v>
      </c>
      <c r="AI210" s="204" t="str">
        <f t="shared" si="86"/>
        <v>-</v>
      </c>
      <c r="AJ210" s="206" t="str">
        <f t="shared" si="87"/>
        <v>-</v>
      </c>
      <c r="AK210" s="282" t="str">
        <f t="shared" si="88"/>
        <v>-</v>
      </c>
      <c r="AL210" s="283" t="str">
        <f t="shared" si="89"/>
        <v>-</v>
      </c>
      <c r="AM210" s="283" t="str">
        <f t="shared" si="90"/>
        <v>-</v>
      </c>
    </row>
    <row r="211" spans="2:39">
      <c r="B211" s="17">
        <f t="shared" si="91"/>
        <v>141</v>
      </c>
      <c r="D211" s="21" t="str">
        <f>IF(ISNUMBER(ESTIMATE!C163),ESTIMATE!C163,"-")</f>
        <v>-</v>
      </c>
      <c r="E211" s="38" t="str">
        <f>IF(ISNUMBER(ESTIMATE!D163),ESTIMATE!D163,"-")</f>
        <v>-</v>
      </c>
      <c r="F211" s="15" t="str">
        <f>IF(ISNUMBER(ESTIMATE!E163),ESTIMATE!E163,"-")</f>
        <v>-</v>
      </c>
      <c r="G211" s="287" t="str">
        <f>IF(ISNUMBER(ESTIMATE!F163),ESTIMATE!F163,"-")</f>
        <v>-</v>
      </c>
      <c r="H211" s="287" t="str">
        <f>IF(ISNUMBER(ESTIMATE!G163),ESTIMATE!G163,"-")</f>
        <v>-</v>
      </c>
      <c r="I211" s="288" t="str">
        <f>IF(ISNUMBER(ESTIMATE!H163),IF(ESTIMATE!H163=1,-1,1),"-")</f>
        <v>-</v>
      </c>
      <c r="J211" s="288" t="str">
        <f>IF(ISNUMBER(ESTIMATE!I163),IF(ESTIMATE!I163=1,-1,1),"-")</f>
        <v>-</v>
      </c>
      <c r="K211" s="288" t="str">
        <f>IF(ISNUMBER(ESTIMATE!J163),IF(ESTIMATE!J163=1,-1,1),"-")</f>
        <v>-</v>
      </c>
      <c r="L211" s="204" t="str">
        <f t="shared" si="63"/>
        <v>-</v>
      </c>
      <c r="M211" s="205" t="str">
        <f t="shared" si="64"/>
        <v>-</v>
      </c>
      <c r="N211" s="206" t="str">
        <f t="shared" si="65"/>
        <v>-</v>
      </c>
      <c r="O211" s="207" t="str">
        <f t="shared" si="66"/>
        <v>-</v>
      </c>
      <c r="P211" s="208" t="str">
        <f t="shared" si="67"/>
        <v>-</v>
      </c>
      <c r="Q211" s="208" t="str">
        <f t="shared" si="68"/>
        <v>-</v>
      </c>
      <c r="R211" s="212" t="str">
        <f t="shared" si="69"/>
        <v>-</v>
      </c>
      <c r="S211" s="207" t="str">
        <f t="shared" si="70"/>
        <v>-</v>
      </c>
      <c r="T211" s="208" t="str">
        <f t="shared" si="71"/>
        <v>-</v>
      </c>
      <c r="U211" s="208" t="str">
        <f t="shared" si="72"/>
        <v>-</v>
      </c>
      <c r="V211" s="212" t="str">
        <f t="shared" si="73"/>
        <v>-</v>
      </c>
      <c r="W211" s="207" t="str">
        <f t="shared" si="74"/>
        <v>-</v>
      </c>
      <c r="X211" s="208" t="str">
        <f t="shared" si="75"/>
        <v>-</v>
      </c>
      <c r="Y211" s="208" t="str">
        <f t="shared" si="76"/>
        <v>-</v>
      </c>
      <c r="Z211" s="212" t="str">
        <f t="shared" si="77"/>
        <v>-</v>
      </c>
      <c r="AA211" s="207" t="str">
        <f t="shared" si="78"/>
        <v>-</v>
      </c>
      <c r="AB211" s="208" t="str">
        <f t="shared" si="79"/>
        <v>-</v>
      </c>
      <c r="AC211" s="208" t="str">
        <f t="shared" si="80"/>
        <v>-</v>
      </c>
      <c r="AD211" s="212" t="str">
        <f t="shared" si="81"/>
        <v>-</v>
      </c>
      <c r="AE211" s="207" t="str">
        <f t="shared" si="82"/>
        <v>-</v>
      </c>
      <c r="AF211" s="208" t="str">
        <f t="shared" si="83"/>
        <v>-</v>
      </c>
      <c r="AG211" s="208" t="str">
        <f t="shared" si="84"/>
        <v>-</v>
      </c>
      <c r="AH211" s="212" t="str">
        <f t="shared" si="85"/>
        <v>-</v>
      </c>
      <c r="AI211" s="204" t="str">
        <f t="shared" si="86"/>
        <v>-</v>
      </c>
      <c r="AJ211" s="206" t="str">
        <f t="shared" si="87"/>
        <v>-</v>
      </c>
      <c r="AK211" s="282" t="str">
        <f t="shared" si="88"/>
        <v>-</v>
      </c>
      <c r="AL211" s="283" t="str">
        <f t="shared" si="89"/>
        <v>-</v>
      </c>
      <c r="AM211" s="283" t="str">
        <f t="shared" si="90"/>
        <v>-</v>
      </c>
    </row>
    <row r="212" spans="2:39">
      <c r="B212" s="17">
        <f t="shared" si="91"/>
        <v>142</v>
      </c>
      <c r="D212" s="21" t="str">
        <f>IF(ISNUMBER(ESTIMATE!C164),ESTIMATE!C164,"-")</f>
        <v>-</v>
      </c>
      <c r="E212" s="38" t="str">
        <f>IF(ISNUMBER(ESTIMATE!D164),ESTIMATE!D164,"-")</f>
        <v>-</v>
      </c>
      <c r="F212" s="15" t="str">
        <f>IF(ISNUMBER(ESTIMATE!E164),ESTIMATE!E164,"-")</f>
        <v>-</v>
      </c>
      <c r="G212" s="287" t="str">
        <f>IF(ISNUMBER(ESTIMATE!F164),ESTIMATE!F164,"-")</f>
        <v>-</v>
      </c>
      <c r="H212" s="287" t="str">
        <f>IF(ISNUMBER(ESTIMATE!G164),ESTIMATE!G164,"-")</f>
        <v>-</v>
      </c>
      <c r="I212" s="288" t="str">
        <f>IF(ISNUMBER(ESTIMATE!H164),IF(ESTIMATE!H164=1,-1,1),"-")</f>
        <v>-</v>
      </c>
      <c r="J212" s="288" t="str">
        <f>IF(ISNUMBER(ESTIMATE!I164),IF(ESTIMATE!I164=1,-1,1),"-")</f>
        <v>-</v>
      </c>
      <c r="K212" s="288" t="str">
        <f>IF(ISNUMBER(ESTIMATE!J164),IF(ESTIMATE!J164=1,-1,1),"-")</f>
        <v>-</v>
      </c>
      <c r="L212" s="204" t="str">
        <f t="shared" si="63"/>
        <v>-</v>
      </c>
      <c r="M212" s="205" t="str">
        <f t="shared" si="64"/>
        <v>-</v>
      </c>
      <c r="N212" s="206" t="str">
        <f t="shared" si="65"/>
        <v>-</v>
      </c>
      <c r="O212" s="207" t="str">
        <f t="shared" si="66"/>
        <v>-</v>
      </c>
      <c r="P212" s="208" t="str">
        <f t="shared" si="67"/>
        <v>-</v>
      </c>
      <c r="Q212" s="208" t="str">
        <f t="shared" si="68"/>
        <v>-</v>
      </c>
      <c r="R212" s="212" t="str">
        <f t="shared" si="69"/>
        <v>-</v>
      </c>
      <c r="S212" s="207" t="str">
        <f t="shared" si="70"/>
        <v>-</v>
      </c>
      <c r="T212" s="208" t="str">
        <f t="shared" si="71"/>
        <v>-</v>
      </c>
      <c r="U212" s="208" t="str">
        <f t="shared" si="72"/>
        <v>-</v>
      </c>
      <c r="V212" s="212" t="str">
        <f t="shared" si="73"/>
        <v>-</v>
      </c>
      <c r="W212" s="207" t="str">
        <f t="shared" si="74"/>
        <v>-</v>
      </c>
      <c r="X212" s="208" t="str">
        <f t="shared" si="75"/>
        <v>-</v>
      </c>
      <c r="Y212" s="208" t="str">
        <f t="shared" si="76"/>
        <v>-</v>
      </c>
      <c r="Z212" s="212" t="str">
        <f t="shared" si="77"/>
        <v>-</v>
      </c>
      <c r="AA212" s="207" t="str">
        <f t="shared" si="78"/>
        <v>-</v>
      </c>
      <c r="AB212" s="208" t="str">
        <f t="shared" si="79"/>
        <v>-</v>
      </c>
      <c r="AC212" s="208" t="str">
        <f t="shared" si="80"/>
        <v>-</v>
      </c>
      <c r="AD212" s="212" t="str">
        <f t="shared" si="81"/>
        <v>-</v>
      </c>
      <c r="AE212" s="207" t="str">
        <f t="shared" si="82"/>
        <v>-</v>
      </c>
      <c r="AF212" s="208" t="str">
        <f t="shared" si="83"/>
        <v>-</v>
      </c>
      <c r="AG212" s="208" t="str">
        <f t="shared" si="84"/>
        <v>-</v>
      </c>
      <c r="AH212" s="212" t="str">
        <f t="shared" si="85"/>
        <v>-</v>
      </c>
      <c r="AI212" s="204" t="str">
        <f t="shared" si="86"/>
        <v>-</v>
      </c>
      <c r="AJ212" s="206" t="str">
        <f t="shared" si="87"/>
        <v>-</v>
      </c>
      <c r="AK212" s="282" t="str">
        <f t="shared" si="88"/>
        <v>-</v>
      </c>
      <c r="AL212" s="283" t="str">
        <f t="shared" si="89"/>
        <v>-</v>
      </c>
      <c r="AM212" s="283" t="str">
        <f t="shared" si="90"/>
        <v>-</v>
      </c>
    </row>
    <row r="213" spans="2:39">
      <c r="B213" s="17">
        <f t="shared" si="91"/>
        <v>143</v>
      </c>
      <c r="D213" s="21" t="str">
        <f>IF(ISNUMBER(ESTIMATE!C165),ESTIMATE!C165,"-")</f>
        <v>-</v>
      </c>
      <c r="E213" s="38" t="str">
        <f>IF(ISNUMBER(ESTIMATE!D165),ESTIMATE!D165,"-")</f>
        <v>-</v>
      </c>
      <c r="F213" s="15" t="str">
        <f>IF(ISNUMBER(ESTIMATE!E165),ESTIMATE!E165,"-")</f>
        <v>-</v>
      </c>
      <c r="G213" s="287" t="str">
        <f>IF(ISNUMBER(ESTIMATE!F165),ESTIMATE!F165,"-")</f>
        <v>-</v>
      </c>
      <c r="H213" s="287" t="str">
        <f>IF(ISNUMBER(ESTIMATE!G165),ESTIMATE!G165,"-")</f>
        <v>-</v>
      </c>
      <c r="I213" s="288" t="str">
        <f>IF(ISNUMBER(ESTIMATE!H165),IF(ESTIMATE!H165=1,-1,1),"-")</f>
        <v>-</v>
      </c>
      <c r="J213" s="288" t="str">
        <f>IF(ISNUMBER(ESTIMATE!I165),IF(ESTIMATE!I165=1,-1,1),"-")</f>
        <v>-</v>
      </c>
      <c r="K213" s="288" t="str">
        <f>IF(ISNUMBER(ESTIMATE!J165),IF(ESTIMATE!J165=1,-1,1),"-")</f>
        <v>-</v>
      </c>
      <c r="L213" s="204" t="str">
        <f t="shared" si="63"/>
        <v>-</v>
      </c>
      <c r="M213" s="205" t="str">
        <f t="shared" si="64"/>
        <v>-</v>
      </c>
      <c r="N213" s="206" t="str">
        <f t="shared" si="65"/>
        <v>-</v>
      </c>
      <c r="O213" s="207" t="str">
        <f t="shared" si="66"/>
        <v>-</v>
      </c>
      <c r="P213" s="208" t="str">
        <f t="shared" si="67"/>
        <v>-</v>
      </c>
      <c r="Q213" s="208" t="str">
        <f t="shared" si="68"/>
        <v>-</v>
      </c>
      <c r="R213" s="212" t="str">
        <f t="shared" si="69"/>
        <v>-</v>
      </c>
      <c r="S213" s="207" t="str">
        <f t="shared" si="70"/>
        <v>-</v>
      </c>
      <c r="T213" s="208" t="str">
        <f t="shared" si="71"/>
        <v>-</v>
      </c>
      <c r="U213" s="208" t="str">
        <f t="shared" si="72"/>
        <v>-</v>
      </c>
      <c r="V213" s="212" t="str">
        <f t="shared" si="73"/>
        <v>-</v>
      </c>
      <c r="W213" s="207" t="str">
        <f t="shared" si="74"/>
        <v>-</v>
      </c>
      <c r="X213" s="208" t="str">
        <f t="shared" si="75"/>
        <v>-</v>
      </c>
      <c r="Y213" s="208" t="str">
        <f t="shared" si="76"/>
        <v>-</v>
      </c>
      <c r="Z213" s="212" t="str">
        <f t="shared" si="77"/>
        <v>-</v>
      </c>
      <c r="AA213" s="207" t="str">
        <f t="shared" si="78"/>
        <v>-</v>
      </c>
      <c r="AB213" s="208" t="str">
        <f t="shared" si="79"/>
        <v>-</v>
      </c>
      <c r="AC213" s="208" t="str">
        <f t="shared" si="80"/>
        <v>-</v>
      </c>
      <c r="AD213" s="212" t="str">
        <f t="shared" si="81"/>
        <v>-</v>
      </c>
      <c r="AE213" s="207" t="str">
        <f t="shared" si="82"/>
        <v>-</v>
      </c>
      <c r="AF213" s="208" t="str">
        <f t="shared" si="83"/>
        <v>-</v>
      </c>
      <c r="AG213" s="208" t="str">
        <f t="shared" si="84"/>
        <v>-</v>
      </c>
      <c r="AH213" s="212" t="str">
        <f t="shared" si="85"/>
        <v>-</v>
      </c>
      <c r="AI213" s="204" t="str">
        <f t="shared" si="86"/>
        <v>-</v>
      </c>
      <c r="AJ213" s="206" t="str">
        <f t="shared" si="87"/>
        <v>-</v>
      </c>
      <c r="AK213" s="282" t="str">
        <f t="shared" si="88"/>
        <v>-</v>
      </c>
      <c r="AL213" s="283" t="str">
        <f t="shared" si="89"/>
        <v>-</v>
      </c>
      <c r="AM213" s="283" t="str">
        <f t="shared" si="90"/>
        <v>-</v>
      </c>
    </row>
    <row r="214" spans="2:39">
      <c r="B214" s="17">
        <f t="shared" si="91"/>
        <v>144</v>
      </c>
      <c r="D214" s="21" t="str">
        <f>IF(ISNUMBER(ESTIMATE!C166),ESTIMATE!C166,"-")</f>
        <v>-</v>
      </c>
      <c r="E214" s="38" t="str">
        <f>IF(ISNUMBER(ESTIMATE!D166),ESTIMATE!D166,"-")</f>
        <v>-</v>
      </c>
      <c r="F214" s="15" t="str">
        <f>IF(ISNUMBER(ESTIMATE!E166),ESTIMATE!E166,"-")</f>
        <v>-</v>
      </c>
      <c r="G214" s="287" t="str">
        <f>IF(ISNUMBER(ESTIMATE!F166),ESTIMATE!F166,"-")</f>
        <v>-</v>
      </c>
      <c r="H214" s="287" t="str">
        <f>IF(ISNUMBER(ESTIMATE!G166),ESTIMATE!G166,"-")</f>
        <v>-</v>
      </c>
      <c r="I214" s="288" t="str">
        <f>IF(ISNUMBER(ESTIMATE!H166),IF(ESTIMATE!H166=1,-1,1),"-")</f>
        <v>-</v>
      </c>
      <c r="J214" s="288" t="str">
        <f>IF(ISNUMBER(ESTIMATE!I166),IF(ESTIMATE!I166=1,-1,1),"-")</f>
        <v>-</v>
      </c>
      <c r="K214" s="288" t="str">
        <f>IF(ISNUMBER(ESTIMATE!J166),IF(ESTIMATE!J166=1,-1,1),"-")</f>
        <v>-</v>
      </c>
      <c r="L214" s="204" t="str">
        <f t="shared" si="63"/>
        <v>-</v>
      </c>
      <c r="M214" s="205" t="str">
        <f t="shared" si="64"/>
        <v>-</v>
      </c>
      <c r="N214" s="206" t="str">
        <f t="shared" si="65"/>
        <v>-</v>
      </c>
      <c r="O214" s="207" t="str">
        <f t="shared" si="66"/>
        <v>-</v>
      </c>
      <c r="P214" s="208" t="str">
        <f t="shared" si="67"/>
        <v>-</v>
      </c>
      <c r="Q214" s="208" t="str">
        <f t="shared" si="68"/>
        <v>-</v>
      </c>
      <c r="R214" s="212" t="str">
        <f t="shared" si="69"/>
        <v>-</v>
      </c>
      <c r="S214" s="207" t="str">
        <f t="shared" si="70"/>
        <v>-</v>
      </c>
      <c r="T214" s="208" t="str">
        <f t="shared" si="71"/>
        <v>-</v>
      </c>
      <c r="U214" s="208" t="str">
        <f t="shared" si="72"/>
        <v>-</v>
      </c>
      <c r="V214" s="212" t="str">
        <f t="shared" si="73"/>
        <v>-</v>
      </c>
      <c r="W214" s="207" t="str">
        <f t="shared" si="74"/>
        <v>-</v>
      </c>
      <c r="X214" s="208" t="str">
        <f t="shared" si="75"/>
        <v>-</v>
      </c>
      <c r="Y214" s="208" t="str">
        <f t="shared" si="76"/>
        <v>-</v>
      </c>
      <c r="Z214" s="212" t="str">
        <f t="shared" si="77"/>
        <v>-</v>
      </c>
      <c r="AA214" s="207" t="str">
        <f t="shared" si="78"/>
        <v>-</v>
      </c>
      <c r="AB214" s="208" t="str">
        <f t="shared" si="79"/>
        <v>-</v>
      </c>
      <c r="AC214" s="208" t="str">
        <f t="shared" si="80"/>
        <v>-</v>
      </c>
      <c r="AD214" s="212" t="str">
        <f t="shared" si="81"/>
        <v>-</v>
      </c>
      <c r="AE214" s="207" t="str">
        <f t="shared" si="82"/>
        <v>-</v>
      </c>
      <c r="AF214" s="208" t="str">
        <f t="shared" si="83"/>
        <v>-</v>
      </c>
      <c r="AG214" s="208" t="str">
        <f t="shared" si="84"/>
        <v>-</v>
      </c>
      <c r="AH214" s="212" t="str">
        <f t="shared" si="85"/>
        <v>-</v>
      </c>
      <c r="AI214" s="204" t="str">
        <f t="shared" si="86"/>
        <v>-</v>
      </c>
      <c r="AJ214" s="206" t="str">
        <f t="shared" si="87"/>
        <v>-</v>
      </c>
      <c r="AK214" s="282" t="str">
        <f t="shared" si="88"/>
        <v>-</v>
      </c>
      <c r="AL214" s="283" t="str">
        <f t="shared" si="89"/>
        <v>-</v>
      </c>
      <c r="AM214" s="283" t="str">
        <f t="shared" si="90"/>
        <v>-</v>
      </c>
    </row>
    <row r="215" spans="2:39">
      <c r="B215" s="17">
        <f t="shared" si="91"/>
        <v>145</v>
      </c>
      <c r="D215" s="21" t="str">
        <f>IF(ISNUMBER(ESTIMATE!C167),ESTIMATE!C167,"-")</f>
        <v>-</v>
      </c>
      <c r="E215" s="38" t="str">
        <f>IF(ISNUMBER(ESTIMATE!D167),ESTIMATE!D167,"-")</f>
        <v>-</v>
      </c>
      <c r="F215" s="15" t="str">
        <f>IF(ISNUMBER(ESTIMATE!E167),ESTIMATE!E167,"-")</f>
        <v>-</v>
      </c>
      <c r="G215" s="287" t="str">
        <f>IF(ISNUMBER(ESTIMATE!F167),ESTIMATE!F167,"-")</f>
        <v>-</v>
      </c>
      <c r="H215" s="287" t="str">
        <f>IF(ISNUMBER(ESTIMATE!G167),ESTIMATE!G167,"-")</f>
        <v>-</v>
      </c>
      <c r="I215" s="288" t="str">
        <f>IF(ISNUMBER(ESTIMATE!H167),IF(ESTIMATE!H167=1,-1,1),"-")</f>
        <v>-</v>
      </c>
      <c r="J215" s="288" t="str">
        <f>IF(ISNUMBER(ESTIMATE!I167),IF(ESTIMATE!I167=1,-1,1),"-")</f>
        <v>-</v>
      </c>
      <c r="K215" s="288" t="str">
        <f>IF(ISNUMBER(ESTIMATE!J167),IF(ESTIMATE!J167=1,-1,1),"-")</f>
        <v>-</v>
      </c>
      <c r="L215" s="204" t="str">
        <f t="shared" si="63"/>
        <v>-</v>
      </c>
      <c r="M215" s="205" t="str">
        <f t="shared" si="64"/>
        <v>-</v>
      </c>
      <c r="N215" s="206" t="str">
        <f t="shared" si="65"/>
        <v>-</v>
      </c>
      <c r="O215" s="207" t="str">
        <f t="shared" si="66"/>
        <v>-</v>
      </c>
      <c r="P215" s="208" t="str">
        <f t="shared" si="67"/>
        <v>-</v>
      </c>
      <c r="Q215" s="208" t="str">
        <f t="shared" si="68"/>
        <v>-</v>
      </c>
      <c r="R215" s="212" t="str">
        <f t="shared" si="69"/>
        <v>-</v>
      </c>
      <c r="S215" s="207" t="str">
        <f t="shared" si="70"/>
        <v>-</v>
      </c>
      <c r="T215" s="208" t="str">
        <f t="shared" si="71"/>
        <v>-</v>
      </c>
      <c r="U215" s="208" t="str">
        <f t="shared" si="72"/>
        <v>-</v>
      </c>
      <c r="V215" s="212" t="str">
        <f t="shared" si="73"/>
        <v>-</v>
      </c>
      <c r="W215" s="207" t="str">
        <f t="shared" si="74"/>
        <v>-</v>
      </c>
      <c r="X215" s="208" t="str">
        <f t="shared" si="75"/>
        <v>-</v>
      </c>
      <c r="Y215" s="208" t="str">
        <f t="shared" si="76"/>
        <v>-</v>
      </c>
      <c r="Z215" s="212" t="str">
        <f t="shared" si="77"/>
        <v>-</v>
      </c>
      <c r="AA215" s="207" t="str">
        <f t="shared" si="78"/>
        <v>-</v>
      </c>
      <c r="AB215" s="208" t="str">
        <f t="shared" si="79"/>
        <v>-</v>
      </c>
      <c r="AC215" s="208" t="str">
        <f t="shared" si="80"/>
        <v>-</v>
      </c>
      <c r="AD215" s="212" t="str">
        <f t="shared" si="81"/>
        <v>-</v>
      </c>
      <c r="AE215" s="207" t="str">
        <f t="shared" si="82"/>
        <v>-</v>
      </c>
      <c r="AF215" s="208" t="str">
        <f t="shared" si="83"/>
        <v>-</v>
      </c>
      <c r="AG215" s="208" t="str">
        <f t="shared" si="84"/>
        <v>-</v>
      </c>
      <c r="AH215" s="212" t="str">
        <f t="shared" si="85"/>
        <v>-</v>
      </c>
      <c r="AI215" s="204" t="str">
        <f t="shared" si="86"/>
        <v>-</v>
      </c>
      <c r="AJ215" s="206" t="str">
        <f t="shared" si="87"/>
        <v>-</v>
      </c>
      <c r="AK215" s="282" t="str">
        <f t="shared" si="88"/>
        <v>-</v>
      </c>
      <c r="AL215" s="283" t="str">
        <f t="shared" si="89"/>
        <v>-</v>
      </c>
      <c r="AM215" s="283" t="str">
        <f t="shared" si="90"/>
        <v>-</v>
      </c>
    </row>
    <row r="216" spans="2:39">
      <c r="B216" s="17">
        <f t="shared" si="91"/>
        <v>146</v>
      </c>
      <c r="D216" s="21" t="str">
        <f>IF(ISNUMBER(ESTIMATE!C168),ESTIMATE!C168,"-")</f>
        <v>-</v>
      </c>
      <c r="E216" s="38" t="str">
        <f>IF(ISNUMBER(ESTIMATE!D168),ESTIMATE!D168,"-")</f>
        <v>-</v>
      </c>
      <c r="F216" s="15" t="str">
        <f>IF(ISNUMBER(ESTIMATE!E168),ESTIMATE!E168,"-")</f>
        <v>-</v>
      </c>
      <c r="G216" s="287" t="str">
        <f>IF(ISNUMBER(ESTIMATE!F168),ESTIMATE!F168,"-")</f>
        <v>-</v>
      </c>
      <c r="H216" s="287" t="str">
        <f>IF(ISNUMBER(ESTIMATE!G168),ESTIMATE!G168,"-")</f>
        <v>-</v>
      </c>
      <c r="I216" s="288" t="str">
        <f>IF(ISNUMBER(ESTIMATE!H168),IF(ESTIMATE!H168=1,-1,1),"-")</f>
        <v>-</v>
      </c>
      <c r="J216" s="288" t="str">
        <f>IF(ISNUMBER(ESTIMATE!I168),IF(ESTIMATE!I168=1,-1,1),"-")</f>
        <v>-</v>
      </c>
      <c r="K216" s="288" t="str">
        <f>IF(ISNUMBER(ESTIMATE!J168),IF(ESTIMATE!J168=1,-1,1),"-")</f>
        <v>-</v>
      </c>
      <c r="L216" s="204" t="str">
        <f t="shared" si="63"/>
        <v>-</v>
      </c>
      <c r="M216" s="205" t="str">
        <f t="shared" si="64"/>
        <v>-</v>
      </c>
      <c r="N216" s="206" t="str">
        <f t="shared" si="65"/>
        <v>-</v>
      </c>
      <c r="O216" s="207" t="str">
        <f t="shared" si="66"/>
        <v>-</v>
      </c>
      <c r="P216" s="208" t="str">
        <f t="shared" si="67"/>
        <v>-</v>
      </c>
      <c r="Q216" s="208" t="str">
        <f t="shared" si="68"/>
        <v>-</v>
      </c>
      <c r="R216" s="212" t="str">
        <f t="shared" si="69"/>
        <v>-</v>
      </c>
      <c r="S216" s="207" t="str">
        <f t="shared" si="70"/>
        <v>-</v>
      </c>
      <c r="T216" s="208" t="str">
        <f t="shared" si="71"/>
        <v>-</v>
      </c>
      <c r="U216" s="208" t="str">
        <f t="shared" si="72"/>
        <v>-</v>
      </c>
      <c r="V216" s="212" t="str">
        <f t="shared" si="73"/>
        <v>-</v>
      </c>
      <c r="W216" s="207" t="str">
        <f t="shared" si="74"/>
        <v>-</v>
      </c>
      <c r="X216" s="208" t="str">
        <f t="shared" si="75"/>
        <v>-</v>
      </c>
      <c r="Y216" s="208" t="str">
        <f t="shared" si="76"/>
        <v>-</v>
      </c>
      <c r="Z216" s="212" t="str">
        <f t="shared" si="77"/>
        <v>-</v>
      </c>
      <c r="AA216" s="207" t="str">
        <f t="shared" si="78"/>
        <v>-</v>
      </c>
      <c r="AB216" s="208" t="str">
        <f t="shared" si="79"/>
        <v>-</v>
      </c>
      <c r="AC216" s="208" t="str">
        <f t="shared" si="80"/>
        <v>-</v>
      </c>
      <c r="AD216" s="212" t="str">
        <f t="shared" si="81"/>
        <v>-</v>
      </c>
      <c r="AE216" s="207" t="str">
        <f t="shared" si="82"/>
        <v>-</v>
      </c>
      <c r="AF216" s="208" t="str">
        <f t="shared" si="83"/>
        <v>-</v>
      </c>
      <c r="AG216" s="208" t="str">
        <f t="shared" si="84"/>
        <v>-</v>
      </c>
      <c r="AH216" s="212" t="str">
        <f t="shared" si="85"/>
        <v>-</v>
      </c>
      <c r="AI216" s="204" t="str">
        <f t="shared" si="86"/>
        <v>-</v>
      </c>
      <c r="AJ216" s="206" t="str">
        <f t="shared" si="87"/>
        <v>-</v>
      </c>
      <c r="AK216" s="282" t="str">
        <f t="shared" si="88"/>
        <v>-</v>
      </c>
      <c r="AL216" s="283" t="str">
        <f t="shared" si="89"/>
        <v>-</v>
      </c>
      <c r="AM216" s="283" t="str">
        <f t="shared" si="90"/>
        <v>-</v>
      </c>
    </row>
    <row r="217" spans="2:39">
      <c r="B217" s="17">
        <f t="shared" si="91"/>
        <v>147</v>
      </c>
      <c r="D217" s="21" t="str">
        <f>IF(ISNUMBER(ESTIMATE!C169),ESTIMATE!C169,"-")</f>
        <v>-</v>
      </c>
      <c r="E217" s="38" t="str">
        <f>IF(ISNUMBER(ESTIMATE!D169),ESTIMATE!D169,"-")</f>
        <v>-</v>
      </c>
      <c r="F217" s="15" t="str">
        <f>IF(ISNUMBER(ESTIMATE!E169),ESTIMATE!E169,"-")</f>
        <v>-</v>
      </c>
      <c r="G217" s="287" t="str">
        <f>IF(ISNUMBER(ESTIMATE!F169),ESTIMATE!F169,"-")</f>
        <v>-</v>
      </c>
      <c r="H217" s="287" t="str">
        <f>IF(ISNUMBER(ESTIMATE!G169),ESTIMATE!G169,"-")</f>
        <v>-</v>
      </c>
      <c r="I217" s="288" t="str">
        <f>IF(ISNUMBER(ESTIMATE!H169),IF(ESTIMATE!H169=1,-1,1),"-")</f>
        <v>-</v>
      </c>
      <c r="J217" s="288" t="str">
        <f>IF(ISNUMBER(ESTIMATE!I169),IF(ESTIMATE!I169=1,-1,1),"-")</f>
        <v>-</v>
      </c>
      <c r="K217" s="288" t="str">
        <f>IF(ISNUMBER(ESTIMATE!J169),IF(ESTIMATE!J169=1,-1,1),"-")</f>
        <v>-</v>
      </c>
      <c r="L217" s="204" t="str">
        <f t="shared" si="63"/>
        <v>-</v>
      </c>
      <c r="M217" s="205" t="str">
        <f t="shared" si="64"/>
        <v>-</v>
      </c>
      <c r="N217" s="206" t="str">
        <f t="shared" si="65"/>
        <v>-</v>
      </c>
      <c r="O217" s="207" t="str">
        <f t="shared" si="66"/>
        <v>-</v>
      </c>
      <c r="P217" s="208" t="str">
        <f t="shared" si="67"/>
        <v>-</v>
      </c>
      <c r="Q217" s="208" t="str">
        <f t="shared" si="68"/>
        <v>-</v>
      </c>
      <c r="R217" s="212" t="str">
        <f t="shared" si="69"/>
        <v>-</v>
      </c>
      <c r="S217" s="207" t="str">
        <f t="shared" si="70"/>
        <v>-</v>
      </c>
      <c r="T217" s="208" t="str">
        <f t="shared" si="71"/>
        <v>-</v>
      </c>
      <c r="U217" s="208" t="str">
        <f t="shared" si="72"/>
        <v>-</v>
      </c>
      <c r="V217" s="212" t="str">
        <f t="shared" si="73"/>
        <v>-</v>
      </c>
      <c r="W217" s="207" t="str">
        <f t="shared" si="74"/>
        <v>-</v>
      </c>
      <c r="X217" s="208" t="str">
        <f t="shared" si="75"/>
        <v>-</v>
      </c>
      <c r="Y217" s="208" t="str">
        <f t="shared" si="76"/>
        <v>-</v>
      </c>
      <c r="Z217" s="212" t="str">
        <f t="shared" si="77"/>
        <v>-</v>
      </c>
      <c r="AA217" s="207" t="str">
        <f t="shared" si="78"/>
        <v>-</v>
      </c>
      <c r="AB217" s="208" t="str">
        <f t="shared" si="79"/>
        <v>-</v>
      </c>
      <c r="AC217" s="208" t="str">
        <f t="shared" si="80"/>
        <v>-</v>
      </c>
      <c r="AD217" s="212" t="str">
        <f t="shared" si="81"/>
        <v>-</v>
      </c>
      <c r="AE217" s="207" t="str">
        <f t="shared" si="82"/>
        <v>-</v>
      </c>
      <c r="AF217" s="208" t="str">
        <f t="shared" si="83"/>
        <v>-</v>
      </c>
      <c r="AG217" s="208" t="str">
        <f t="shared" si="84"/>
        <v>-</v>
      </c>
      <c r="AH217" s="212" t="str">
        <f t="shared" si="85"/>
        <v>-</v>
      </c>
      <c r="AI217" s="204" t="str">
        <f t="shared" si="86"/>
        <v>-</v>
      </c>
      <c r="AJ217" s="206" t="str">
        <f t="shared" si="87"/>
        <v>-</v>
      </c>
      <c r="AK217" s="282" t="str">
        <f t="shared" si="88"/>
        <v>-</v>
      </c>
      <c r="AL217" s="283" t="str">
        <f t="shared" si="89"/>
        <v>-</v>
      </c>
      <c r="AM217" s="283" t="str">
        <f t="shared" si="90"/>
        <v>-</v>
      </c>
    </row>
    <row r="218" spans="2:39">
      <c r="B218" s="17">
        <f t="shared" si="91"/>
        <v>148</v>
      </c>
      <c r="D218" s="21" t="str">
        <f>IF(ISNUMBER(ESTIMATE!C170),ESTIMATE!C170,"-")</f>
        <v>-</v>
      </c>
      <c r="E218" s="38" t="str">
        <f>IF(ISNUMBER(ESTIMATE!D170),ESTIMATE!D170,"-")</f>
        <v>-</v>
      </c>
      <c r="F218" s="15" t="str">
        <f>IF(ISNUMBER(ESTIMATE!E170),ESTIMATE!E170,"-")</f>
        <v>-</v>
      </c>
      <c r="G218" s="287" t="str">
        <f>IF(ISNUMBER(ESTIMATE!F170),ESTIMATE!F170,"-")</f>
        <v>-</v>
      </c>
      <c r="H218" s="287" t="str">
        <f>IF(ISNUMBER(ESTIMATE!G170),ESTIMATE!G170,"-")</f>
        <v>-</v>
      </c>
      <c r="I218" s="288" t="str">
        <f>IF(ISNUMBER(ESTIMATE!H170),IF(ESTIMATE!H170=1,-1,1),"-")</f>
        <v>-</v>
      </c>
      <c r="J218" s="288" t="str">
        <f>IF(ISNUMBER(ESTIMATE!I170),IF(ESTIMATE!I170=1,-1,1),"-")</f>
        <v>-</v>
      </c>
      <c r="K218" s="288" t="str">
        <f>IF(ISNUMBER(ESTIMATE!J170),IF(ESTIMATE!J170=1,-1,1),"-")</f>
        <v>-</v>
      </c>
      <c r="L218" s="204" t="str">
        <f t="shared" si="63"/>
        <v>-</v>
      </c>
      <c r="M218" s="205" t="str">
        <f t="shared" si="64"/>
        <v>-</v>
      </c>
      <c r="N218" s="206" t="str">
        <f t="shared" si="65"/>
        <v>-</v>
      </c>
      <c r="O218" s="207" t="str">
        <f t="shared" si="66"/>
        <v>-</v>
      </c>
      <c r="P218" s="208" t="str">
        <f t="shared" si="67"/>
        <v>-</v>
      </c>
      <c r="Q218" s="208" t="str">
        <f t="shared" si="68"/>
        <v>-</v>
      </c>
      <c r="R218" s="212" t="str">
        <f t="shared" si="69"/>
        <v>-</v>
      </c>
      <c r="S218" s="207" t="str">
        <f t="shared" si="70"/>
        <v>-</v>
      </c>
      <c r="T218" s="208" t="str">
        <f t="shared" si="71"/>
        <v>-</v>
      </c>
      <c r="U218" s="208" t="str">
        <f t="shared" si="72"/>
        <v>-</v>
      </c>
      <c r="V218" s="212" t="str">
        <f t="shared" si="73"/>
        <v>-</v>
      </c>
      <c r="W218" s="207" t="str">
        <f t="shared" si="74"/>
        <v>-</v>
      </c>
      <c r="X218" s="208" t="str">
        <f t="shared" si="75"/>
        <v>-</v>
      </c>
      <c r="Y218" s="208" t="str">
        <f t="shared" si="76"/>
        <v>-</v>
      </c>
      <c r="Z218" s="212" t="str">
        <f t="shared" si="77"/>
        <v>-</v>
      </c>
      <c r="AA218" s="207" t="str">
        <f t="shared" si="78"/>
        <v>-</v>
      </c>
      <c r="AB218" s="208" t="str">
        <f t="shared" si="79"/>
        <v>-</v>
      </c>
      <c r="AC218" s="208" t="str">
        <f t="shared" si="80"/>
        <v>-</v>
      </c>
      <c r="AD218" s="212" t="str">
        <f t="shared" si="81"/>
        <v>-</v>
      </c>
      <c r="AE218" s="207" t="str">
        <f t="shared" si="82"/>
        <v>-</v>
      </c>
      <c r="AF218" s="208" t="str">
        <f t="shared" si="83"/>
        <v>-</v>
      </c>
      <c r="AG218" s="208" t="str">
        <f t="shared" si="84"/>
        <v>-</v>
      </c>
      <c r="AH218" s="212" t="str">
        <f t="shared" si="85"/>
        <v>-</v>
      </c>
      <c r="AI218" s="204" t="str">
        <f t="shared" si="86"/>
        <v>-</v>
      </c>
      <c r="AJ218" s="206" t="str">
        <f t="shared" si="87"/>
        <v>-</v>
      </c>
      <c r="AK218" s="282" t="str">
        <f t="shared" si="88"/>
        <v>-</v>
      </c>
      <c r="AL218" s="283" t="str">
        <f t="shared" si="89"/>
        <v>-</v>
      </c>
      <c r="AM218" s="283" t="str">
        <f t="shared" si="90"/>
        <v>-</v>
      </c>
    </row>
    <row r="219" spans="2:39">
      <c r="B219" s="17">
        <f t="shared" si="91"/>
        <v>149</v>
      </c>
      <c r="D219" s="21" t="str">
        <f>IF(ISNUMBER(ESTIMATE!C171),ESTIMATE!C171,"-")</f>
        <v>-</v>
      </c>
      <c r="E219" s="38" t="str">
        <f>IF(ISNUMBER(ESTIMATE!D171),ESTIMATE!D171,"-")</f>
        <v>-</v>
      </c>
      <c r="F219" s="15" t="str">
        <f>IF(ISNUMBER(ESTIMATE!E171),ESTIMATE!E171,"-")</f>
        <v>-</v>
      </c>
      <c r="G219" s="287" t="str">
        <f>IF(ISNUMBER(ESTIMATE!F171),ESTIMATE!F171,"-")</f>
        <v>-</v>
      </c>
      <c r="H219" s="287" t="str">
        <f>IF(ISNUMBER(ESTIMATE!G171),ESTIMATE!G171,"-")</f>
        <v>-</v>
      </c>
      <c r="I219" s="288" t="str">
        <f>IF(ISNUMBER(ESTIMATE!H171),IF(ESTIMATE!H171=1,-1,1),"-")</f>
        <v>-</v>
      </c>
      <c r="J219" s="288" t="str">
        <f>IF(ISNUMBER(ESTIMATE!I171),IF(ESTIMATE!I171=1,-1,1),"-")</f>
        <v>-</v>
      </c>
      <c r="K219" s="288" t="str">
        <f>IF(ISNUMBER(ESTIMATE!J171),IF(ESTIMATE!J171=1,-1,1),"-")</f>
        <v>-</v>
      </c>
      <c r="L219" s="204" t="str">
        <f t="shared" si="63"/>
        <v>-</v>
      </c>
      <c r="M219" s="205" t="str">
        <f t="shared" si="64"/>
        <v>-</v>
      </c>
      <c r="N219" s="206" t="str">
        <f t="shared" si="65"/>
        <v>-</v>
      </c>
      <c r="O219" s="207" t="str">
        <f t="shared" si="66"/>
        <v>-</v>
      </c>
      <c r="P219" s="208" t="str">
        <f t="shared" si="67"/>
        <v>-</v>
      </c>
      <c r="Q219" s="208" t="str">
        <f t="shared" si="68"/>
        <v>-</v>
      </c>
      <c r="R219" s="212" t="str">
        <f t="shared" si="69"/>
        <v>-</v>
      </c>
      <c r="S219" s="207" t="str">
        <f t="shared" si="70"/>
        <v>-</v>
      </c>
      <c r="T219" s="208" t="str">
        <f t="shared" si="71"/>
        <v>-</v>
      </c>
      <c r="U219" s="208" t="str">
        <f t="shared" si="72"/>
        <v>-</v>
      </c>
      <c r="V219" s="212" t="str">
        <f t="shared" si="73"/>
        <v>-</v>
      </c>
      <c r="W219" s="207" t="str">
        <f t="shared" si="74"/>
        <v>-</v>
      </c>
      <c r="X219" s="208" t="str">
        <f t="shared" si="75"/>
        <v>-</v>
      </c>
      <c r="Y219" s="208" t="str">
        <f t="shared" si="76"/>
        <v>-</v>
      </c>
      <c r="Z219" s="212" t="str">
        <f t="shared" si="77"/>
        <v>-</v>
      </c>
      <c r="AA219" s="207" t="str">
        <f t="shared" si="78"/>
        <v>-</v>
      </c>
      <c r="AB219" s="208" t="str">
        <f t="shared" si="79"/>
        <v>-</v>
      </c>
      <c r="AC219" s="208" t="str">
        <f t="shared" si="80"/>
        <v>-</v>
      </c>
      <c r="AD219" s="212" t="str">
        <f t="shared" si="81"/>
        <v>-</v>
      </c>
      <c r="AE219" s="207" t="str">
        <f t="shared" si="82"/>
        <v>-</v>
      </c>
      <c r="AF219" s="208" t="str">
        <f t="shared" si="83"/>
        <v>-</v>
      </c>
      <c r="AG219" s="208" t="str">
        <f t="shared" si="84"/>
        <v>-</v>
      </c>
      <c r="AH219" s="212" t="str">
        <f t="shared" si="85"/>
        <v>-</v>
      </c>
      <c r="AI219" s="204" t="str">
        <f t="shared" si="86"/>
        <v>-</v>
      </c>
      <c r="AJ219" s="206" t="str">
        <f t="shared" si="87"/>
        <v>-</v>
      </c>
      <c r="AK219" s="282" t="str">
        <f t="shared" si="88"/>
        <v>-</v>
      </c>
      <c r="AL219" s="283" t="str">
        <f t="shared" si="89"/>
        <v>-</v>
      </c>
      <c r="AM219" s="283" t="str">
        <f t="shared" si="90"/>
        <v>-</v>
      </c>
    </row>
    <row r="220" spans="2:39">
      <c r="B220" s="17">
        <f t="shared" si="91"/>
        <v>150</v>
      </c>
      <c r="D220" s="21" t="str">
        <f>IF(ISNUMBER(ESTIMATE!C172),ESTIMATE!C172,"-")</f>
        <v>-</v>
      </c>
      <c r="E220" s="38" t="str">
        <f>IF(ISNUMBER(ESTIMATE!D172),ESTIMATE!D172,"-")</f>
        <v>-</v>
      </c>
      <c r="F220" s="15" t="str">
        <f>IF(ISNUMBER(ESTIMATE!E172),ESTIMATE!E172,"-")</f>
        <v>-</v>
      </c>
      <c r="G220" s="287" t="str">
        <f>IF(ISNUMBER(ESTIMATE!F172),ESTIMATE!F172,"-")</f>
        <v>-</v>
      </c>
      <c r="H220" s="287" t="str">
        <f>IF(ISNUMBER(ESTIMATE!G172),ESTIMATE!G172,"-")</f>
        <v>-</v>
      </c>
      <c r="I220" s="288" t="str">
        <f>IF(ISNUMBER(ESTIMATE!H172),IF(ESTIMATE!H172=1,-1,1),"-")</f>
        <v>-</v>
      </c>
      <c r="J220" s="288" t="str">
        <f>IF(ISNUMBER(ESTIMATE!I172),IF(ESTIMATE!I172=1,-1,1),"-")</f>
        <v>-</v>
      </c>
      <c r="K220" s="288" t="str">
        <f>IF(ISNUMBER(ESTIMATE!J172),IF(ESTIMATE!J172=1,-1,1),"-")</f>
        <v>-</v>
      </c>
      <c r="L220" s="204" t="str">
        <f t="shared" si="63"/>
        <v>-</v>
      </c>
      <c r="M220" s="205" t="str">
        <f t="shared" si="64"/>
        <v>-</v>
      </c>
      <c r="N220" s="206" t="str">
        <f t="shared" si="65"/>
        <v>-</v>
      </c>
      <c r="O220" s="207" t="str">
        <f t="shared" si="66"/>
        <v>-</v>
      </c>
      <c r="P220" s="208" t="str">
        <f t="shared" si="67"/>
        <v>-</v>
      </c>
      <c r="Q220" s="208" t="str">
        <f t="shared" si="68"/>
        <v>-</v>
      </c>
      <c r="R220" s="212" t="str">
        <f t="shared" si="69"/>
        <v>-</v>
      </c>
      <c r="S220" s="207" t="str">
        <f t="shared" si="70"/>
        <v>-</v>
      </c>
      <c r="T220" s="208" t="str">
        <f t="shared" si="71"/>
        <v>-</v>
      </c>
      <c r="U220" s="208" t="str">
        <f t="shared" si="72"/>
        <v>-</v>
      </c>
      <c r="V220" s="212" t="str">
        <f t="shared" si="73"/>
        <v>-</v>
      </c>
      <c r="W220" s="207" t="str">
        <f t="shared" si="74"/>
        <v>-</v>
      </c>
      <c r="X220" s="208" t="str">
        <f t="shared" si="75"/>
        <v>-</v>
      </c>
      <c r="Y220" s="208" t="str">
        <f t="shared" si="76"/>
        <v>-</v>
      </c>
      <c r="Z220" s="212" t="str">
        <f t="shared" si="77"/>
        <v>-</v>
      </c>
      <c r="AA220" s="207" t="str">
        <f t="shared" si="78"/>
        <v>-</v>
      </c>
      <c r="AB220" s="208" t="str">
        <f t="shared" si="79"/>
        <v>-</v>
      </c>
      <c r="AC220" s="208" t="str">
        <f t="shared" si="80"/>
        <v>-</v>
      </c>
      <c r="AD220" s="212" t="str">
        <f t="shared" si="81"/>
        <v>-</v>
      </c>
      <c r="AE220" s="207" t="str">
        <f t="shared" si="82"/>
        <v>-</v>
      </c>
      <c r="AF220" s="208" t="str">
        <f t="shared" si="83"/>
        <v>-</v>
      </c>
      <c r="AG220" s="208" t="str">
        <f t="shared" si="84"/>
        <v>-</v>
      </c>
      <c r="AH220" s="212" t="str">
        <f t="shared" si="85"/>
        <v>-</v>
      </c>
      <c r="AI220" s="204" t="str">
        <f t="shared" si="86"/>
        <v>-</v>
      </c>
      <c r="AJ220" s="206" t="str">
        <f t="shared" si="87"/>
        <v>-</v>
      </c>
      <c r="AK220" s="282" t="str">
        <f t="shared" si="88"/>
        <v>-</v>
      </c>
      <c r="AL220" s="283" t="str">
        <f t="shared" si="89"/>
        <v>-</v>
      </c>
      <c r="AM220" s="283" t="str">
        <f t="shared" si="90"/>
        <v>-</v>
      </c>
    </row>
    <row r="221" spans="2:39">
      <c r="B221" s="17">
        <f t="shared" si="91"/>
        <v>151</v>
      </c>
      <c r="D221" s="21" t="str">
        <f>IF(ISNUMBER(ESTIMATE!C173),ESTIMATE!C173,"-")</f>
        <v>-</v>
      </c>
      <c r="E221" s="38" t="str">
        <f>IF(ISNUMBER(ESTIMATE!D173),ESTIMATE!D173,"-")</f>
        <v>-</v>
      </c>
      <c r="F221" s="15" t="str">
        <f>IF(ISNUMBER(ESTIMATE!E173),ESTIMATE!E173,"-")</f>
        <v>-</v>
      </c>
      <c r="G221" s="287" t="str">
        <f>IF(ISNUMBER(ESTIMATE!F173),ESTIMATE!F173,"-")</f>
        <v>-</v>
      </c>
      <c r="H221" s="287" t="str">
        <f>IF(ISNUMBER(ESTIMATE!G173),ESTIMATE!G173,"-")</f>
        <v>-</v>
      </c>
      <c r="I221" s="288" t="str">
        <f>IF(ISNUMBER(ESTIMATE!H173),IF(ESTIMATE!H173=1,-1,1),"-")</f>
        <v>-</v>
      </c>
      <c r="J221" s="288" t="str">
        <f>IF(ISNUMBER(ESTIMATE!I173),IF(ESTIMATE!I173=1,-1,1),"-")</f>
        <v>-</v>
      </c>
      <c r="K221" s="288" t="str">
        <f>IF(ISNUMBER(ESTIMATE!J173),IF(ESTIMATE!J173=1,-1,1),"-")</f>
        <v>-</v>
      </c>
      <c r="L221" s="204" t="str">
        <f t="shared" si="63"/>
        <v>-</v>
      </c>
      <c r="M221" s="205" t="str">
        <f t="shared" si="64"/>
        <v>-</v>
      </c>
      <c r="N221" s="206" t="str">
        <f t="shared" si="65"/>
        <v>-</v>
      </c>
      <c r="O221" s="207" t="str">
        <f t="shared" si="66"/>
        <v>-</v>
      </c>
      <c r="P221" s="208" t="str">
        <f t="shared" si="67"/>
        <v>-</v>
      </c>
      <c r="Q221" s="208" t="str">
        <f t="shared" si="68"/>
        <v>-</v>
      </c>
      <c r="R221" s="212" t="str">
        <f t="shared" si="69"/>
        <v>-</v>
      </c>
      <c r="S221" s="207" t="str">
        <f t="shared" si="70"/>
        <v>-</v>
      </c>
      <c r="T221" s="208" t="str">
        <f t="shared" si="71"/>
        <v>-</v>
      </c>
      <c r="U221" s="208" t="str">
        <f t="shared" si="72"/>
        <v>-</v>
      </c>
      <c r="V221" s="212" t="str">
        <f t="shared" si="73"/>
        <v>-</v>
      </c>
      <c r="W221" s="207" t="str">
        <f t="shared" si="74"/>
        <v>-</v>
      </c>
      <c r="X221" s="208" t="str">
        <f t="shared" si="75"/>
        <v>-</v>
      </c>
      <c r="Y221" s="208" t="str">
        <f t="shared" si="76"/>
        <v>-</v>
      </c>
      <c r="Z221" s="212" t="str">
        <f t="shared" si="77"/>
        <v>-</v>
      </c>
      <c r="AA221" s="207" t="str">
        <f t="shared" si="78"/>
        <v>-</v>
      </c>
      <c r="AB221" s="208" t="str">
        <f t="shared" si="79"/>
        <v>-</v>
      </c>
      <c r="AC221" s="208" t="str">
        <f t="shared" si="80"/>
        <v>-</v>
      </c>
      <c r="AD221" s="212" t="str">
        <f t="shared" si="81"/>
        <v>-</v>
      </c>
      <c r="AE221" s="207" t="str">
        <f t="shared" si="82"/>
        <v>-</v>
      </c>
      <c r="AF221" s="208" t="str">
        <f t="shared" si="83"/>
        <v>-</v>
      </c>
      <c r="AG221" s="208" t="str">
        <f t="shared" si="84"/>
        <v>-</v>
      </c>
      <c r="AH221" s="212" t="str">
        <f t="shared" si="85"/>
        <v>-</v>
      </c>
      <c r="AI221" s="204" t="str">
        <f t="shared" si="86"/>
        <v>-</v>
      </c>
      <c r="AJ221" s="206" t="str">
        <f t="shared" si="87"/>
        <v>-</v>
      </c>
      <c r="AK221" s="282" t="str">
        <f t="shared" si="88"/>
        <v>-</v>
      </c>
      <c r="AL221" s="283" t="str">
        <f t="shared" si="89"/>
        <v>-</v>
      </c>
      <c r="AM221" s="283" t="str">
        <f t="shared" si="90"/>
        <v>-</v>
      </c>
    </row>
    <row r="222" spans="2:39">
      <c r="B222" s="17">
        <f t="shared" si="91"/>
        <v>152</v>
      </c>
      <c r="D222" s="21" t="str">
        <f>IF(ISNUMBER(ESTIMATE!C174),ESTIMATE!C174,"-")</f>
        <v>-</v>
      </c>
      <c r="E222" s="38" t="str">
        <f>IF(ISNUMBER(ESTIMATE!D174),ESTIMATE!D174,"-")</f>
        <v>-</v>
      </c>
      <c r="F222" s="15" t="str">
        <f>IF(ISNUMBER(ESTIMATE!E174),ESTIMATE!E174,"-")</f>
        <v>-</v>
      </c>
      <c r="G222" s="287" t="str">
        <f>IF(ISNUMBER(ESTIMATE!F174),ESTIMATE!F174,"-")</f>
        <v>-</v>
      </c>
      <c r="H222" s="287" t="str">
        <f>IF(ISNUMBER(ESTIMATE!G174),ESTIMATE!G174,"-")</f>
        <v>-</v>
      </c>
      <c r="I222" s="288" t="str">
        <f>IF(ISNUMBER(ESTIMATE!H174),IF(ESTIMATE!H174=1,-1,1),"-")</f>
        <v>-</v>
      </c>
      <c r="J222" s="288" t="str">
        <f>IF(ISNUMBER(ESTIMATE!I174),IF(ESTIMATE!I174=1,-1,1),"-")</f>
        <v>-</v>
      </c>
      <c r="K222" s="288" t="str">
        <f>IF(ISNUMBER(ESTIMATE!J174),IF(ESTIMATE!J174=1,-1,1),"-")</f>
        <v>-</v>
      </c>
      <c r="L222" s="204" t="str">
        <f t="shared" si="63"/>
        <v>-</v>
      </c>
      <c r="M222" s="205" t="str">
        <f t="shared" si="64"/>
        <v>-</v>
      </c>
      <c r="N222" s="206" t="str">
        <f t="shared" si="65"/>
        <v>-</v>
      </c>
      <c r="O222" s="207" t="str">
        <f t="shared" si="66"/>
        <v>-</v>
      </c>
      <c r="P222" s="208" t="str">
        <f t="shared" si="67"/>
        <v>-</v>
      </c>
      <c r="Q222" s="208" t="str">
        <f t="shared" si="68"/>
        <v>-</v>
      </c>
      <c r="R222" s="212" t="str">
        <f t="shared" si="69"/>
        <v>-</v>
      </c>
      <c r="S222" s="207" t="str">
        <f t="shared" si="70"/>
        <v>-</v>
      </c>
      <c r="T222" s="208" t="str">
        <f t="shared" si="71"/>
        <v>-</v>
      </c>
      <c r="U222" s="208" t="str">
        <f t="shared" si="72"/>
        <v>-</v>
      </c>
      <c r="V222" s="212" t="str">
        <f t="shared" si="73"/>
        <v>-</v>
      </c>
      <c r="W222" s="207" t="str">
        <f t="shared" si="74"/>
        <v>-</v>
      </c>
      <c r="X222" s="208" t="str">
        <f t="shared" si="75"/>
        <v>-</v>
      </c>
      <c r="Y222" s="208" t="str">
        <f t="shared" si="76"/>
        <v>-</v>
      </c>
      <c r="Z222" s="212" t="str">
        <f t="shared" si="77"/>
        <v>-</v>
      </c>
      <c r="AA222" s="207" t="str">
        <f t="shared" si="78"/>
        <v>-</v>
      </c>
      <c r="AB222" s="208" t="str">
        <f t="shared" si="79"/>
        <v>-</v>
      </c>
      <c r="AC222" s="208" t="str">
        <f t="shared" si="80"/>
        <v>-</v>
      </c>
      <c r="AD222" s="212" t="str">
        <f t="shared" si="81"/>
        <v>-</v>
      </c>
      <c r="AE222" s="207" t="str">
        <f t="shared" si="82"/>
        <v>-</v>
      </c>
      <c r="AF222" s="208" t="str">
        <f t="shared" si="83"/>
        <v>-</v>
      </c>
      <c r="AG222" s="208" t="str">
        <f t="shared" si="84"/>
        <v>-</v>
      </c>
      <c r="AH222" s="212" t="str">
        <f t="shared" si="85"/>
        <v>-</v>
      </c>
      <c r="AI222" s="204" t="str">
        <f t="shared" si="86"/>
        <v>-</v>
      </c>
      <c r="AJ222" s="206" t="str">
        <f t="shared" si="87"/>
        <v>-</v>
      </c>
      <c r="AK222" s="282" t="str">
        <f t="shared" si="88"/>
        <v>-</v>
      </c>
      <c r="AL222" s="283" t="str">
        <f t="shared" si="89"/>
        <v>-</v>
      </c>
      <c r="AM222" s="283" t="str">
        <f t="shared" si="90"/>
        <v>-</v>
      </c>
    </row>
    <row r="223" spans="2:39">
      <c r="B223" s="17">
        <f t="shared" si="91"/>
        <v>153</v>
      </c>
      <c r="D223" s="21" t="str">
        <f>IF(ISNUMBER(ESTIMATE!C175),ESTIMATE!C175,"-")</f>
        <v>-</v>
      </c>
      <c r="E223" s="38" t="str">
        <f>IF(ISNUMBER(ESTIMATE!D175),ESTIMATE!D175,"-")</f>
        <v>-</v>
      </c>
      <c r="F223" s="15" t="str">
        <f>IF(ISNUMBER(ESTIMATE!E175),ESTIMATE!E175,"-")</f>
        <v>-</v>
      </c>
      <c r="G223" s="287" t="str">
        <f>IF(ISNUMBER(ESTIMATE!F175),ESTIMATE!F175,"-")</f>
        <v>-</v>
      </c>
      <c r="H223" s="287" t="str">
        <f>IF(ISNUMBER(ESTIMATE!G175),ESTIMATE!G175,"-")</f>
        <v>-</v>
      </c>
      <c r="I223" s="288" t="str">
        <f>IF(ISNUMBER(ESTIMATE!H175),IF(ESTIMATE!H175=1,-1,1),"-")</f>
        <v>-</v>
      </c>
      <c r="J223" s="288" t="str">
        <f>IF(ISNUMBER(ESTIMATE!I175),IF(ESTIMATE!I175=1,-1,1),"-")</f>
        <v>-</v>
      </c>
      <c r="K223" s="288" t="str">
        <f>IF(ISNUMBER(ESTIMATE!J175),IF(ESTIMATE!J175=1,-1,1),"-")</f>
        <v>-</v>
      </c>
      <c r="L223" s="204" t="str">
        <f t="shared" si="63"/>
        <v>-</v>
      </c>
      <c r="M223" s="205" t="str">
        <f t="shared" si="64"/>
        <v>-</v>
      </c>
      <c r="N223" s="206" t="str">
        <f t="shared" si="65"/>
        <v>-</v>
      </c>
      <c r="O223" s="207" t="str">
        <f t="shared" si="66"/>
        <v>-</v>
      </c>
      <c r="P223" s="208" t="str">
        <f t="shared" si="67"/>
        <v>-</v>
      </c>
      <c r="Q223" s="208" t="str">
        <f t="shared" si="68"/>
        <v>-</v>
      </c>
      <c r="R223" s="212" t="str">
        <f t="shared" si="69"/>
        <v>-</v>
      </c>
      <c r="S223" s="207" t="str">
        <f t="shared" si="70"/>
        <v>-</v>
      </c>
      <c r="T223" s="208" t="str">
        <f t="shared" si="71"/>
        <v>-</v>
      </c>
      <c r="U223" s="208" t="str">
        <f t="shared" si="72"/>
        <v>-</v>
      </c>
      <c r="V223" s="212" t="str">
        <f t="shared" si="73"/>
        <v>-</v>
      </c>
      <c r="W223" s="207" t="str">
        <f t="shared" si="74"/>
        <v>-</v>
      </c>
      <c r="X223" s="208" t="str">
        <f t="shared" si="75"/>
        <v>-</v>
      </c>
      <c r="Y223" s="208" t="str">
        <f t="shared" si="76"/>
        <v>-</v>
      </c>
      <c r="Z223" s="212" t="str">
        <f t="shared" si="77"/>
        <v>-</v>
      </c>
      <c r="AA223" s="207" t="str">
        <f t="shared" si="78"/>
        <v>-</v>
      </c>
      <c r="AB223" s="208" t="str">
        <f t="shared" si="79"/>
        <v>-</v>
      </c>
      <c r="AC223" s="208" t="str">
        <f t="shared" si="80"/>
        <v>-</v>
      </c>
      <c r="AD223" s="212" t="str">
        <f t="shared" si="81"/>
        <v>-</v>
      </c>
      <c r="AE223" s="207" t="str">
        <f t="shared" si="82"/>
        <v>-</v>
      </c>
      <c r="AF223" s="208" t="str">
        <f t="shared" si="83"/>
        <v>-</v>
      </c>
      <c r="AG223" s="208" t="str">
        <f t="shared" si="84"/>
        <v>-</v>
      </c>
      <c r="AH223" s="212" t="str">
        <f t="shared" si="85"/>
        <v>-</v>
      </c>
      <c r="AI223" s="204" t="str">
        <f t="shared" si="86"/>
        <v>-</v>
      </c>
      <c r="AJ223" s="206" t="str">
        <f t="shared" si="87"/>
        <v>-</v>
      </c>
      <c r="AK223" s="282" t="str">
        <f t="shared" si="88"/>
        <v>-</v>
      </c>
      <c r="AL223" s="283" t="str">
        <f t="shared" si="89"/>
        <v>-</v>
      </c>
      <c r="AM223" s="283" t="str">
        <f t="shared" si="90"/>
        <v>-</v>
      </c>
    </row>
    <row r="224" spans="2:39">
      <c r="B224" s="17">
        <f t="shared" si="91"/>
        <v>154</v>
      </c>
      <c r="D224" s="21" t="str">
        <f>IF(ISNUMBER(ESTIMATE!C176),ESTIMATE!C176,"-")</f>
        <v>-</v>
      </c>
      <c r="E224" s="38" t="str">
        <f>IF(ISNUMBER(ESTIMATE!D176),ESTIMATE!D176,"-")</f>
        <v>-</v>
      </c>
      <c r="F224" s="15" t="str">
        <f>IF(ISNUMBER(ESTIMATE!E176),ESTIMATE!E176,"-")</f>
        <v>-</v>
      </c>
      <c r="G224" s="287" t="str">
        <f>IF(ISNUMBER(ESTIMATE!F176),ESTIMATE!F176,"-")</f>
        <v>-</v>
      </c>
      <c r="H224" s="287" t="str">
        <f>IF(ISNUMBER(ESTIMATE!G176),ESTIMATE!G176,"-")</f>
        <v>-</v>
      </c>
      <c r="I224" s="288" t="str">
        <f>IF(ISNUMBER(ESTIMATE!H176),IF(ESTIMATE!H176=1,-1,1),"-")</f>
        <v>-</v>
      </c>
      <c r="J224" s="288" t="str">
        <f>IF(ISNUMBER(ESTIMATE!I176),IF(ESTIMATE!I176=1,-1,1),"-")</f>
        <v>-</v>
      </c>
      <c r="K224" s="288" t="str">
        <f>IF(ISNUMBER(ESTIMATE!J176),IF(ESTIMATE!J176=1,-1,1),"-")</f>
        <v>-</v>
      </c>
      <c r="L224" s="204" t="str">
        <f t="shared" si="63"/>
        <v>-</v>
      </c>
      <c r="M224" s="205" t="str">
        <f t="shared" si="64"/>
        <v>-</v>
      </c>
      <c r="N224" s="206" t="str">
        <f t="shared" si="65"/>
        <v>-</v>
      </c>
      <c r="O224" s="207" t="str">
        <f t="shared" si="66"/>
        <v>-</v>
      </c>
      <c r="P224" s="208" t="str">
        <f t="shared" si="67"/>
        <v>-</v>
      </c>
      <c r="Q224" s="208" t="str">
        <f t="shared" si="68"/>
        <v>-</v>
      </c>
      <c r="R224" s="212" t="str">
        <f t="shared" si="69"/>
        <v>-</v>
      </c>
      <c r="S224" s="207" t="str">
        <f t="shared" si="70"/>
        <v>-</v>
      </c>
      <c r="T224" s="208" t="str">
        <f t="shared" si="71"/>
        <v>-</v>
      </c>
      <c r="U224" s="208" t="str">
        <f t="shared" si="72"/>
        <v>-</v>
      </c>
      <c r="V224" s="212" t="str">
        <f t="shared" si="73"/>
        <v>-</v>
      </c>
      <c r="W224" s="207" t="str">
        <f t="shared" si="74"/>
        <v>-</v>
      </c>
      <c r="X224" s="208" t="str">
        <f t="shared" si="75"/>
        <v>-</v>
      </c>
      <c r="Y224" s="208" t="str">
        <f t="shared" si="76"/>
        <v>-</v>
      </c>
      <c r="Z224" s="212" t="str">
        <f t="shared" si="77"/>
        <v>-</v>
      </c>
      <c r="AA224" s="207" t="str">
        <f t="shared" si="78"/>
        <v>-</v>
      </c>
      <c r="AB224" s="208" t="str">
        <f t="shared" si="79"/>
        <v>-</v>
      </c>
      <c r="AC224" s="208" t="str">
        <f t="shared" si="80"/>
        <v>-</v>
      </c>
      <c r="AD224" s="212" t="str">
        <f t="shared" si="81"/>
        <v>-</v>
      </c>
      <c r="AE224" s="207" t="str">
        <f t="shared" si="82"/>
        <v>-</v>
      </c>
      <c r="AF224" s="208" t="str">
        <f t="shared" si="83"/>
        <v>-</v>
      </c>
      <c r="AG224" s="208" t="str">
        <f t="shared" si="84"/>
        <v>-</v>
      </c>
      <c r="AH224" s="212" t="str">
        <f t="shared" si="85"/>
        <v>-</v>
      </c>
      <c r="AI224" s="204" t="str">
        <f t="shared" si="86"/>
        <v>-</v>
      </c>
      <c r="AJ224" s="206" t="str">
        <f t="shared" si="87"/>
        <v>-</v>
      </c>
      <c r="AK224" s="282" t="str">
        <f t="shared" si="88"/>
        <v>-</v>
      </c>
      <c r="AL224" s="283" t="str">
        <f t="shared" si="89"/>
        <v>-</v>
      </c>
      <c r="AM224" s="283" t="str">
        <f t="shared" si="90"/>
        <v>-</v>
      </c>
    </row>
    <row r="225" spans="2:39">
      <c r="B225" s="17">
        <f t="shared" si="91"/>
        <v>155</v>
      </c>
      <c r="D225" s="21" t="str">
        <f>IF(ISNUMBER(ESTIMATE!C177),ESTIMATE!C177,"-")</f>
        <v>-</v>
      </c>
      <c r="E225" s="38" t="str">
        <f>IF(ISNUMBER(ESTIMATE!D177),ESTIMATE!D177,"-")</f>
        <v>-</v>
      </c>
      <c r="F225" s="15" t="str">
        <f>IF(ISNUMBER(ESTIMATE!E177),ESTIMATE!E177,"-")</f>
        <v>-</v>
      </c>
      <c r="G225" s="287" t="str">
        <f>IF(ISNUMBER(ESTIMATE!F177),ESTIMATE!F177,"-")</f>
        <v>-</v>
      </c>
      <c r="H225" s="287" t="str">
        <f>IF(ISNUMBER(ESTIMATE!G177),ESTIMATE!G177,"-")</f>
        <v>-</v>
      </c>
      <c r="I225" s="288" t="str">
        <f>IF(ISNUMBER(ESTIMATE!H177),IF(ESTIMATE!H177=1,-1,1),"-")</f>
        <v>-</v>
      </c>
      <c r="J225" s="288" t="str">
        <f>IF(ISNUMBER(ESTIMATE!I177),IF(ESTIMATE!I177=1,-1,1),"-")</f>
        <v>-</v>
      </c>
      <c r="K225" s="288" t="str">
        <f>IF(ISNUMBER(ESTIMATE!J177),IF(ESTIMATE!J177=1,-1,1),"-")</f>
        <v>-</v>
      </c>
      <c r="L225" s="204" t="str">
        <f t="shared" si="63"/>
        <v>-</v>
      </c>
      <c r="M225" s="205" t="str">
        <f t="shared" si="64"/>
        <v>-</v>
      </c>
      <c r="N225" s="206" t="str">
        <f t="shared" si="65"/>
        <v>-</v>
      </c>
      <c r="O225" s="207" t="str">
        <f t="shared" si="66"/>
        <v>-</v>
      </c>
      <c r="P225" s="208" t="str">
        <f t="shared" si="67"/>
        <v>-</v>
      </c>
      <c r="Q225" s="208" t="str">
        <f t="shared" si="68"/>
        <v>-</v>
      </c>
      <c r="R225" s="212" t="str">
        <f t="shared" si="69"/>
        <v>-</v>
      </c>
      <c r="S225" s="207" t="str">
        <f t="shared" si="70"/>
        <v>-</v>
      </c>
      <c r="T225" s="208" t="str">
        <f t="shared" si="71"/>
        <v>-</v>
      </c>
      <c r="U225" s="208" t="str">
        <f t="shared" si="72"/>
        <v>-</v>
      </c>
      <c r="V225" s="212" t="str">
        <f t="shared" si="73"/>
        <v>-</v>
      </c>
      <c r="W225" s="207" t="str">
        <f t="shared" si="74"/>
        <v>-</v>
      </c>
      <c r="X225" s="208" t="str">
        <f t="shared" si="75"/>
        <v>-</v>
      </c>
      <c r="Y225" s="208" t="str">
        <f t="shared" si="76"/>
        <v>-</v>
      </c>
      <c r="Z225" s="212" t="str">
        <f t="shared" si="77"/>
        <v>-</v>
      </c>
      <c r="AA225" s="207" t="str">
        <f t="shared" si="78"/>
        <v>-</v>
      </c>
      <c r="AB225" s="208" t="str">
        <f t="shared" si="79"/>
        <v>-</v>
      </c>
      <c r="AC225" s="208" t="str">
        <f t="shared" si="80"/>
        <v>-</v>
      </c>
      <c r="AD225" s="212" t="str">
        <f t="shared" si="81"/>
        <v>-</v>
      </c>
      <c r="AE225" s="207" t="str">
        <f t="shared" si="82"/>
        <v>-</v>
      </c>
      <c r="AF225" s="208" t="str">
        <f t="shared" si="83"/>
        <v>-</v>
      </c>
      <c r="AG225" s="208" t="str">
        <f t="shared" si="84"/>
        <v>-</v>
      </c>
      <c r="AH225" s="212" t="str">
        <f t="shared" si="85"/>
        <v>-</v>
      </c>
      <c r="AI225" s="204" t="str">
        <f t="shared" si="86"/>
        <v>-</v>
      </c>
      <c r="AJ225" s="206" t="str">
        <f t="shared" si="87"/>
        <v>-</v>
      </c>
      <c r="AK225" s="282" t="str">
        <f t="shared" si="88"/>
        <v>-</v>
      </c>
      <c r="AL225" s="283" t="str">
        <f t="shared" si="89"/>
        <v>-</v>
      </c>
      <c r="AM225" s="283" t="str">
        <f t="shared" si="90"/>
        <v>-</v>
      </c>
    </row>
    <row r="226" spans="2:39">
      <c r="B226" s="17">
        <f t="shared" si="91"/>
        <v>156</v>
      </c>
      <c r="D226" s="21" t="str">
        <f>IF(ISNUMBER(ESTIMATE!C178),ESTIMATE!C178,"-")</f>
        <v>-</v>
      </c>
      <c r="E226" s="38" t="str">
        <f>IF(ISNUMBER(ESTIMATE!D178),ESTIMATE!D178,"-")</f>
        <v>-</v>
      </c>
      <c r="F226" s="15" t="str">
        <f>IF(ISNUMBER(ESTIMATE!E178),ESTIMATE!E178,"-")</f>
        <v>-</v>
      </c>
      <c r="G226" s="287" t="str">
        <f>IF(ISNUMBER(ESTIMATE!F178),ESTIMATE!F178,"-")</f>
        <v>-</v>
      </c>
      <c r="H226" s="287" t="str">
        <f>IF(ISNUMBER(ESTIMATE!G178),ESTIMATE!G178,"-")</f>
        <v>-</v>
      </c>
      <c r="I226" s="288" t="str">
        <f>IF(ISNUMBER(ESTIMATE!H178),IF(ESTIMATE!H178=1,-1,1),"-")</f>
        <v>-</v>
      </c>
      <c r="J226" s="288" t="str">
        <f>IF(ISNUMBER(ESTIMATE!I178),IF(ESTIMATE!I178=1,-1,1),"-")</f>
        <v>-</v>
      </c>
      <c r="K226" s="288" t="str">
        <f>IF(ISNUMBER(ESTIMATE!J178),IF(ESTIMATE!J178=1,-1,1),"-")</f>
        <v>-</v>
      </c>
      <c r="L226" s="204" t="str">
        <f t="shared" si="63"/>
        <v>-</v>
      </c>
      <c r="M226" s="205" t="str">
        <f t="shared" si="64"/>
        <v>-</v>
      </c>
      <c r="N226" s="206" t="str">
        <f t="shared" si="65"/>
        <v>-</v>
      </c>
      <c r="O226" s="207" t="str">
        <f t="shared" si="66"/>
        <v>-</v>
      </c>
      <c r="P226" s="208" t="str">
        <f t="shared" si="67"/>
        <v>-</v>
      </c>
      <c r="Q226" s="208" t="str">
        <f t="shared" si="68"/>
        <v>-</v>
      </c>
      <c r="R226" s="212" t="str">
        <f t="shared" si="69"/>
        <v>-</v>
      </c>
      <c r="S226" s="207" t="str">
        <f t="shared" si="70"/>
        <v>-</v>
      </c>
      <c r="T226" s="208" t="str">
        <f t="shared" si="71"/>
        <v>-</v>
      </c>
      <c r="U226" s="208" t="str">
        <f t="shared" si="72"/>
        <v>-</v>
      </c>
      <c r="V226" s="212" t="str">
        <f t="shared" si="73"/>
        <v>-</v>
      </c>
      <c r="W226" s="207" t="str">
        <f t="shared" si="74"/>
        <v>-</v>
      </c>
      <c r="X226" s="208" t="str">
        <f t="shared" si="75"/>
        <v>-</v>
      </c>
      <c r="Y226" s="208" t="str">
        <f t="shared" si="76"/>
        <v>-</v>
      </c>
      <c r="Z226" s="212" t="str">
        <f t="shared" si="77"/>
        <v>-</v>
      </c>
      <c r="AA226" s="207" t="str">
        <f t="shared" si="78"/>
        <v>-</v>
      </c>
      <c r="AB226" s="208" t="str">
        <f t="shared" si="79"/>
        <v>-</v>
      </c>
      <c r="AC226" s="208" t="str">
        <f t="shared" si="80"/>
        <v>-</v>
      </c>
      <c r="AD226" s="212" t="str">
        <f t="shared" si="81"/>
        <v>-</v>
      </c>
      <c r="AE226" s="207" t="str">
        <f t="shared" si="82"/>
        <v>-</v>
      </c>
      <c r="AF226" s="208" t="str">
        <f t="shared" si="83"/>
        <v>-</v>
      </c>
      <c r="AG226" s="208" t="str">
        <f t="shared" si="84"/>
        <v>-</v>
      </c>
      <c r="AH226" s="212" t="str">
        <f t="shared" si="85"/>
        <v>-</v>
      </c>
      <c r="AI226" s="204" t="str">
        <f t="shared" si="86"/>
        <v>-</v>
      </c>
      <c r="AJ226" s="206" t="str">
        <f t="shared" si="87"/>
        <v>-</v>
      </c>
      <c r="AK226" s="282" t="str">
        <f t="shared" si="88"/>
        <v>-</v>
      </c>
      <c r="AL226" s="283" t="str">
        <f t="shared" si="89"/>
        <v>-</v>
      </c>
      <c r="AM226" s="283" t="str">
        <f t="shared" si="90"/>
        <v>-</v>
      </c>
    </row>
    <row r="227" spans="2:39">
      <c r="B227" s="17">
        <f t="shared" si="91"/>
        <v>157</v>
      </c>
      <c r="D227" s="21" t="str">
        <f>IF(ISNUMBER(ESTIMATE!C179),ESTIMATE!C179,"-")</f>
        <v>-</v>
      </c>
      <c r="E227" s="38" t="str">
        <f>IF(ISNUMBER(ESTIMATE!D179),ESTIMATE!D179,"-")</f>
        <v>-</v>
      </c>
      <c r="F227" s="15" t="str">
        <f>IF(ISNUMBER(ESTIMATE!E179),ESTIMATE!E179,"-")</f>
        <v>-</v>
      </c>
      <c r="G227" s="287" t="str">
        <f>IF(ISNUMBER(ESTIMATE!F179),ESTIMATE!F179,"-")</f>
        <v>-</v>
      </c>
      <c r="H227" s="287" t="str">
        <f>IF(ISNUMBER(ESTIMATE!G179),ESTIMATE!G179,"-")</f>
        <v>-</v>
      </c>
      <c r="I227" s="288" t="str">
        <f>IF(ISNUMBER(ESTIMATE!H179),IF(ESTIMATE!H179=1,-1,1),"-")</f>
        <v>-</v>
      </c>
      <c r="J227" s="288" t="str">
        <f>IF(ISNUMBER(ESTIMATE!I179),IF(ESTIMATE!I179=1,-1,1),"-")</f>
        <v>-</v>
      </c>
      <c r="K227" s="288" t="str">
        <f>IF(ISNUMBER(ESTIMATE!J179),IF(ESTIMATE!J179=1,-1,1),"-")</f>
        <v>-</v>
      </c>
      <c r="L227" s="204" t="str">
        <f t="shared" si="63"/>
        <v>-</v>
      </c>
      <c r="M227" s="205" t="str">
        <f t="shared" si="64"/>
        <v>-</v>
      </c>
      <c r="N227" s="206" t="str">
        <f t="shared" si="65"/>
        <v>-</v>
      </c>
      <c r="O227" s="207" t="str">
        <f t="shared" si="66"/>
        <v>-</v>
      </c>
      <c r="P227" s="208" t="str">
        <f t="shared" si="67"/>
        <v>-</v>
      </c>
      <c r="Q227" s="208" t="str">
        <f t="shared" si="68"/>
        <v>-</v>
      </c>
      <c r="R227" s="212" t="str">
        <f t="shared" si="69"/>
        <v>-</v>
      </c>
      <c r="S227" s="207" t="str">
        <f t="shared" si="70"/>
        <v>-</v>
      </c>
      <c r="T227" s="208" t="str">
        <f t="shared" si="71"/>
        <v>-</v>
      </c>
      <c r="U227" s="208" t="str">
        <f t="shared" si="72"/>
        <v>-</v>
      </c>
      <c r="V227" s="212" t="str">
        <f t="shared" si="73"/>
        <v>-</v>
      </c>
      <c r="W227" s="207" t="str">
        <f t="shared" si="74"/>
        <v>-</v>
      </c>
      <c r="X227" s="208" t="str">
        <f t="shared" si="75"/>
        <v>-</v>
      </c>
      <c r="Y227" s="208" t="str">
        <f t="shared" si="76"/>
        <v>-</v>
      </c>
      <c r="Z227" s="212" t="str">
        <f t="shared" si="77"/>
        <v>-</v>
      </c>
      <c r="AA227" s="207" t="str">
        <f t="shared" si="78"/>
        <v>-</v>
      </c>
      <c r="AB227" s="208" t="str">
        <f t="shared" si="79"/>
        <v>-</v>
      </c>
      <c r="AC227" s="208" t="str">
        <f t="shared" si="80"/>
        <v>-</v>
      </c>
      <c r="AD227" s="212" t="str">
        <f t="shared" si="81"/>
        <v>-</v>
      </c>
      <c r="AE227" s="207" t="str">
        <f t="shared" si="82"/>
        <v>-</v>
      </c>
      <c r="AF227" s="208" t="str">
        <f t="shared" si="83"/>
        <v>-</v>
      </c>
      <c r="AG227" s="208" t="str">
        <f t="shared" si="84"/>
        <v>-</v>
      </c>
      <c r="AH227" s="212" t="str">
        <f t="shared" si="85"/>
        <v>-</v>
      </c>
      <c r="AI227" s="204" t="str">
        <f t="shared" si="86"/>
        <v>-</v>
      </c>
      <c r="AJ227" s="206" t="str">
        <f t="shared" si="87"/>
        <v>-</v>
      </c>
      <c r="AK227" s="282" t="str">
        <f t="shared" si="88"/>
        <v>-</v>
      </c>
      <c r="AL227" s="283" t="str">
        <f t="shared" si="89"/>
        <v>-</v>
      </c>
      <c r="AM227" s="283" t="str">
        <f t="shared" si="90"/>
        <v>-</v>
      </c>
    </row>
    <row r="228" spans="2:39">
      <c r="B228" s="17">
        <f t="shared" si="91"/>
        <v>158</v>
      </c>
      <c r="D228" s="21" t="str">
        <f>IF(ISNUMBER(ESTIMATE!C180),ESTIMATE!C180,"-")</f>
        <v>-</v>
      </c>
      <c r="E228" s="38" t="str">
        <f>IF(ISNUMBER(ESTIMATE!D180),ESTIMATE!D180,"-")</f>
        <v>-</v>
      </c>
      <c r="F228" s="15" t="str">
        <f>IF(ISNUMBER(ESTIMATE!E180),ESTIMATE!E180,"-")</f>
        <v>-</v>
      </c>
      <c r="G228" s="287" t="str">
        <f>IF(ISNUMBER(ESTIMATE!F180),ESTIMATE!F180,"-")</f>
        <v>-</v>
      </c>
      <c r="H228" s="287" t="str">
        <f>IF(ISNUMBER(ESTIMATE!G180),ESTIMATE!G180,"-")</f>
        <v>-</v>
      </c>
      <c r="I228" s="288" t="str">
        <f>IF(ISNUMBER(ESTIMATE!H180),IF(ESTIMATE!H180=1,-1,1),"-")</f>
        <v>-</v>
      </c>
      <c r="J228" s="288" t="str">
        <f>IF(ISNUMBER(ESTIMATE!I180),IF(ESTIMATE!I180=1,-1,1),"-")</f>
        <v>-</v>
      </c>
      <c r="K228" s="288" t="str">
        <f>IF(ISNUMBER(ESTIMATE!J180),IF(ESTIMATE!J180=1,-1,1),"-")</f>
        <v>-</v>
      </c>
      <c r="L228" s="204" t="str">
        <f t="shared" si="63"/>
        <v>-</v>
      </c>
      <c r="M228" s="205" t="str">
        <f t="shared" si="64"/>
        <v>-</v>
      </c>
      <c r="N228" s="206" t="str">
        <f t="shared" si="65"/>
        <v>-</v>
      </c>
      <c r="O228" s="207" t="str">
        <f t="shared" si="66"/>
        <v>-</v>
      </c>
      <c r="P228" s="208" t="str">
        <f t="shared" si="67"/>
        <v>-</v>
      </c>
      <c r="Q228" s="208" t="str">
        <f t="shared" si="68"/>
        <v>-</v>
      </c>
      <c r="R228" s="212" t="str">
        <f t="shared" si="69"/>
        <v>-</v>
      </c>
      <c r="S228" s="207" t="str">
        <f t="shared" si="70"/>
        <v>-</v>
      </c>
      <c r="T228" s="208" t="str">
        <f t="shared" si="71"/>
        <v>-</v>
      </c>
      <c r="U228" s="208" t="str">
        <f t="shared" si="72"/>
        <v>-</v>
      </c>
      <c r="V228" s="212" t="str">
        <f t="shared" si="73"/>
        <v>-</v>
      </c>
      <c r="W228" s="207" t="str">
        <f t="shared" si="74"/>
        <v>-</v>
      </c>
      <c r="X228" s="208" t="str">
        <f t="shared" si="75"/>
        <v>-</v>
      </c>
      <c r="Y228" s="208" t="str">
        <f t="shared" si="76"/>
        <v>-</v>
      </c>
      <c r="Z228" s="212" t="str">
        <f t="shared" si="77"/>
        <v>-</v>
      </c>
      <c r="AA228" s="207" t="str">
        <f t="shared" si="78"/>
        <v>-</v>
      </c>
      <c r="AB228" s="208" t="str">
        <f t="shared" si="79"/>
        <v>-</v>
      </c>
      <c r="AC228" s="208" t="str">
        <f t="shared" si="80"/>
        <v>-</v>
      </c>
      <c r="AD228" s="212" t="str">
        <f t="shared" si="81"/>
        <v>-</v>
      </c>
      <c r="AE228" s="207" t="str">
        <f t="shared" si="82"/>
        <v>-</v>
      </c>
      <c r="AF228" s="208" t="str">
        <f t="shared" si="83"/>
        <v>-</v>
      </c>
      <c r="AG228" s="208" t="str">
        <f t="shared" si="84"/>
        <v>-</v>
      </c>
      <c r="AH228" s="212" t="str">
        <f t="shared" si="85"/>
        <v>-</v>
      </c>
      <c r="AI228" s="204" t="str">
        <f t="shared" si="86"/>
        <v>-</v>
      </c>
      <c r="AJ228" s="206" t="str">
        <f t="shared" si="87"/>
        <v>-</v>
      </c>
      <c r="AK228" s="282" t="str">
        <f t="shared" si="88"/>
        <v>-</v>
      </c>
      <c r="AL228" s="283" t="str">
        <f t="shared" si="89"/>
        <v>-</v>
      </c>
      <c r="AM228" s="283" t="str">
        <f t="shared" si="90"/>
        <v>-</v>
      </c>
    </row>
    <row r="229" spans="2:39">
      <c r="B229" s="17">
        <f t="shared" si="91"/>
        <v>159</v>
      </c>
      <c r="D229" s="21" t="str">
        <f>IF(ISNUMBER(ESTIMATE!C181),ESTIMATE!C181,"-")</f>
        <v>-</v>
      </c>
      <c r="E229" s="38" t="str">
        <f>IF(ISNUMBER(ESTIMATE!D181),ESTIMATE!D181,"-")</f>
        <v>-</v>
      </c>
      <c r="F229" s="15" t="str">
        <f>IF(ISNUMBER(ESTIMATE!E181),ESTIMATE!E181,"-")</f>
        <v>-</v>
      </c>
      <c r="G229" s="287" t="str">
        <f>IF(ISNUMBER(ESTIMATE!F181),ESTIMATE!F181,"-")</f>
        <v>-</v>
      </c>
      <c r="H229" s="287" t="str">
        <f>IF(ISNUMBER(ESTIMATE!G181),ESTIMATE!G181,"-")</f>
        <v>-</v>
      </c>
      <c r="I229" s="288" t="str">
        <f>IF(ISNUMBER(ESTIMATE!H181),IF(ESTIMATE!H181=1,-1,1),"-")</f>
        <v>-</v>
      </c>
      <c r="J229" s="288" t="str">
        <f>IF(ISNUMBER(ESTIMATE!I181),IF(ESTIMATE!I181=1,-1,1),"-")</f>
        <v>-</v>
      </c>
      <c r="K229" s="288" t="str">
        <f>IF(ISNUMBER(ESTIMATE!J181),IF(ESTIMATE!J181=1,-1,1),"-")</f>
        <v>-</v>
      </c>
      <c r="L229" s="204" t="str">
        <f t="shared" si="63"/>
        <v>-</v>
      </c>
      <c r="M229" s="205" t="str">
        <f t="shared" si="64"/>
        <v>-</v>
      </c>
      <c r="N229" s="206" t="str">
        <f t="shared" si="65"/>
        <v>-</v>
      </c>
      <c r="O229" s="207" t="str">
        <f t="shared" si="66"/>
        <v>-</v>
      </c>
      <c r="P229" s="208" t="str">
        <f t="shared" si="67"/>
        <v>-</v>
      </c>
      <c r="Q229" s="208" t="str">
        <f t="shared" si="68"/>
        <v>-</v>
      </c>
      <c r="R229" s="212" t="str">
        <f t="shared" si="69"/>
        <v>-</v>
      </c>
      <c r="S229" s="207" t="str">
        <f t="shared" si="70"/>
        <v>-</v>
      </c>
      <c r="T229" s="208" t="str">
        <f t="shared" si="71"/>
        <v>-</v>
      </c>
      <c r="U229" s="208" t="str">
        <f t="shared" si="72"/>
        <v>-</v>
      </c>
      <c r="V229" s="212" t="str">
        <f t="shared" si="73"/>
        <v>-</v>
      </c>
      <c r="W229" s="207" t="str">
        <f t="shared" si="74"/>
        <v>-</v>
      </c>
      <c r="X229" s="208" t="str">
        <f t="shared" si="75"/>
        <v>-</v>
      </c>
      <c r="Y229" s="208" t="str">
        <f t="shared" si="76"/>
        <v>-</v>
      </c>
      <c r="Z229" s="212" t="str">
        <f t="shared" si="77"/>
        <v>-</v>
      </c>
      <c r="AA229" s="207" t="str">
        <f t="shared" si="78"/>
        <v>-</v>
      </c>
      <c r="AB229" s="208" t="str">
        <f t="shared" si="79"/>
        <v>-</v>
      </c>
      <c r="AC229" s="208" t="str">
        <f t="shared" si="80"/>
        <v>-</v>
      </c>
      <c r="AD229" s="212" t="str">
        <f t="shared" si="81"/>
        <v>-</v>
      </c>
      <c r="AE229" s="207" t="str">
        <f t="shared" si="82"/>
        <v>-</v>
      </c>
      <c r="AF229" s="208" t="str">
        <f t="shared" si="83"/>
        <v>-</v>
      </c>
      <c r="AG229" s="208" t="str">
        <f t="shared" si="84"/>
        <v>-</v>
      </c>
      <c r="AH229" s="212" t="str">
        <f t="shared" si="85"/>
        <v>-</v>
      </c>
      <c r="AI229" s="204" t="str">
        <f t="shared" si="86"/>
        <v>-</v>
      </c>
      <c r="AJ229" s="206" t="str">
        <f t="shared" si="87"/>
        <v>-</v>
      </c>
      <c r="AK229" s="282" t="str">
        <f t="shared" si="88"/>
        <v>-</v>
      </c>
      <c r="AL229" s="283" t="str">
        <f t="shared" si="89"/>
        <v>-</v>
      </c>
      <c r="AM229" s="283" t="str">
        <f t="shared" si="90"/>
        <v>-</v>
      </c>
    </row>
    <row r="230" spans="2:39">
      <c r="B230" s="17">
        <f t="shared" si="91"/>
        <v>160</v>
      </c>
      <c r="D230" s="21" t="str">
        <f>IF(ISNUMBER(ESTIMATE!C182),ESTIMATE!C182,"-")</f>
        <v>-</v>
      </c>
      <c r="E230" s="38" t="str">
        <f>IF(ISNUMBER(ESTIMATE!D182),ESTIMATE!D182,"-")</f>
        <v>-</v>
      </c>
      <c r="F230" s="15" t="str">
        <f>IF(ISNUMBER(ESTIMATE!E182),ESTIMATE!E182,"-")</f>
        <v>-</v>
      </c>
      <c r="G230" s="287" t="str">
        <f>IF(ISNUMBER(ESTIMATE!F182),ESTIMATE!F182,"-")</f>
        <v>-</v>
      </c>
      <c r="H230" s="287" t="str">
        <f>IF(ISNUMBER(ESTIMATE!G182),ESTIMATE!G182,"-")</f>
        <v>-</v>
      </c>
      <c r="I230" s="288" t="str">
        <f>IF(ISNUMBER(ESTIMATE!H182),IF(ESTIMATE!H182=1,-1,1),"-")</f>
        <v>-</v>
      </c>
      <c r="J230" s="288" t="str">
        <f>IF(ISNUMBER(ESTIMATE!I182),IF(ESTIMATE!I182=1,-1,1),"-")</f>
        <v>-</v>
      </c>
      <c r="K230" s="288" t="str">
        <f>IF(ISNUMBER(ESTIMATE!J182),IF(ESTIMATE!J182=1,-1,1),"-")</f>
        <v>-</v>
      </c>
      <c r="L230" s="204" t="str">
        <f t="shared" si="63"/>
        <v>-</v>
      </c>
      <c r="M230" s="205" t="str">
        <f t="shared" si="64"/>
        <v>-</v>
      </c>
      <c r="N230" s="206" t="str">
        <f t="shared" si="65"/>
        <v>-</v>
      </c>
      <c r="O230" s="207" t="str">
        <f t="shared" si="66"/>
        <v>-</v>
      </c>
      <c r="P230" s="208" t="str">
        <f t="shared" si="67"/>
        <v>-</v>
      </c>
      <c r="Q230" s="208" t="str">
        <f t="shared" si="68"/>
        <v>-</v>
      </c>
      <c r="R230" s="212" t="str">
        <f t="shared" si="69"/>
        <v>-</v>
      </c>
      <c r="S230" s="207" t="str">
        <f t="shared" si="70"/>
        <v>-</v>
      </c>
      <c r="T230" s="208" t="str">
        <f t="shared" si="71"/>
        <v>-</v>
      </c>
      <c r="U230" s="208" t="str">
        <f t="shared" si="72"/>
        <v>-</v>
      </c>
      <c r="V230" s="212" t="str">
        <f t="shared" si="73"/>
        <v>-</v>
      </c>
      <c r="W230" s="207" t="str">
        <f t="shared" si="74"/>
        <v>-</v>
      </c>
      <c r="X230" s="208" t="str">
        <f t="shared" si="75"/>
        <v>-</v>
      </c>
      <c r="Y230" s="208" t="str">
        <f t="shared" si="76"/>
        <v>-</v>
      </c>
      <c r="Z230" s="212" t="str">
        <f t="shared" si="77"/>
        <v>-</v>
      </c>
      <c r="AA230" s="207" t="str">
        <f t="shared" si="78"/>
        <v>-</v>
      </c>
      <c r="AB230" s="208" t="str">
        <f t="shared" si="79"/>
        <v>-</v>
      </c>
      <c r="AC230" s="208" t="str">
        <f t="shared" si="80"/>
        <v>-</v>
      </c>
      <c r="AD230" s="212" t="str">
        <f t="shared" si="81"/>
        <v>-</v>
      </c>
      <c r="AE230" s="207" t="str">
        <f t="shared" si="82"/>
        <v>-</v>
      </c>
      <c r="AF230" s="208" t="str">
        <f t="shared" si="83"/>
        <v>-</v>
      </c>
      <c r="AG230" s="208" t="str">
        <f t="shared" si="84"/>
        <v>-</v>
      </c>
      <c r="AH230" s="212" t="str">
        <f t="shared" si="85"/>
        <v>-</v>
      </c>
      <c r="AI230" s="204" t="str">
        <f t="shared" si="86"/>
        <v>-</v>
      </c>
      <c r="AJ230" s="206" t="str">
        <f t="shared" si="87"/>
        <v>-</v>
      </c>
      <c r="AK230" s="282" t="str">
        <f t="shared" si="88"/>
        <v>-</v>
      </c>
      <c r="AL230" s="283" t="str">
        <f t="shared" si="89"/>
        <v>-</v>
      </c>
      <c r="AM230" s="283" t="str">
        <f t="shared" si="90"/>
        <v>-</v>
      </c>
    </row>
    <row r="231" spans="2:39">
      <c r="B231" s="17">
        <f t="shared" si="91"/>
        <v>161</v>
      </c>
      <c r="D231" s="21" t="str">
        <f>IF(ISNUMBER(ESTIMATE!C183),ESTIMATE!C183,"-")</f>
        <v>-</v>
      </c>
      <c r="E231" s="38" t="str">
        <f>IF(ISNUMBER(ESTIMATE!D183),ESTIMATE!D183,"-")</f>
        <v>-</v>
      </c>
      <c r="F231" s="15" t="str">
        <f>IF(ISNUMBER(ESTIMATE!E183),ESTIMATE!E183,"-")</f>
        <v>-</v>
      </c>
      <c r="G231" s="287" t="str">
        <f>IF(ISNUMBER(ESTIMATE!F183),ESTIMATE!F183,"-")</f>
        <v>-</v>
      </c>
      <c r="H231" s="287" t="str">
        <f>IF(ISNUMBER(ESTIMATE!G183),ESTIMATE!G183,"-")</f>
        <v>-</v>
      </c>
      <c r="I231" s="288" t="str">
        <f>IF(ISNUMBER(ESTIMATE!H183),IF(ESTIMATE!H183=1,-1,1),"-")</f>
        <v>-</v>
      </c>
      <c r="J231" s="288" t="str">
        <f>IF(ISNUMBER(ESTIMATE!I183),IF(ESTIMATE!I183=1,-1,1),"-")</f>
        <v>-</v>
      </c>
      <c r="K231" s="288" t="str">
        <f>IF(ISNUMBER(ESTIMATE!J183),IF(ESTIMATE!J183=1,-1,1),"-")</f>
        <v>-</v>
      </c>
      <c r="L231" s="204" t="str">
        <f t="shared" si="63"/>
        <v>-</v>
      </c>
      <c r="M231" s="205" t="str">
        <f t="shared" si="64"/>
        <v>-</v>
      </c>
      <c r="N231" s="206" t="str">
        <f t="shared" si="65"/>
        <v>-</v>
      </c>
      <c r="O231" s="207" t="str">
        <f t="shared" si="66"/>
        <v>-</v>
      </c>
      <c r="P231" s="208" t="str">
        <f t="shared" si="67"/>
        <v>-</v>
      </c>
      <c r="Q231" s="208" t="str">
        <f t="shared" si="68"/>
        <v>-</v>
      </c>
      <c r="R231" s="212" t="str">
        <f t="shared" si="69"/>
        <v>-</v>
      </c>
      <c r="S231" s="207" t="str">
        <f t="shared" si="70"/>
        <v>-</v>
      </c>
      <c r="T231" s="208" t="str">
        <f t="shared" si="71"/>
        <v>-</v>
      </c>
      <c r="U231" s="208" t="str">
        <f t="shared" si="72"/>
        <v>-</v>
      </c>
      <c r="V231" s="212" t="str">
        <f t="shared" si="73"/>
        <v>-</v>
      </c>
      <c r="W231" s="207" t="str">
        <f t="shared" si="74"/>
        <v>-</v>
      </c>
      <c r="X231" s="208" t="str">
        <f t="shared" si="75"/>
        <v>-</v>
      </c>
      <c r="Y231" s="208" t="str">
        <f t="shared" si="76"/>
        <v>-</v>
      </c>
      <c r="Z231" s="212" t="str">
        <f t="shared" si="77"/>
        <v>-</v>
      </c>
      <c r="AA231" s="207" t="str">
        <f t="shared" si="78"/>
        <v>-</v>
      </c>
      <c r="AB231" s="208" t="str">
        <f t="shared" si="79"/>
        <v>-</v>
      </c>
      <c r="AC231" s="208" t="str">
        <f t="shared" si="80"/>
        <v>-</v>
      </c>
      <c r="AD231" s="212" t="str">
        <f t="shared" si="81"/>
        <v>-</v>
      </c>
      <c r="AE231" s="207" t="str">
        <f t="shared" si="82"/>
        <v>-</v>
      </c>
      <c r="AF231" s="208" t="str">
        <f t="shared" si="83"/>
        <v>-</v>
      </c>
      <c r="AG231" s="208" t="str">
        <f t="shared" si="84"/>
        <v>-</v>
      </c>
      <c r="AH231" s="212" t="str">
        <f t="shared" si="85"/>
        <v>-</v>
      </c>
      <c r="AI231" s="204" t="str">
        <f t="shared" si="86"/>
        <v>-</v>
      </c>
      <c r="AJ231" s="206" t="str">
        <f t="shared" si="87"/>
        <v>-</v>
      </c>
      <c r="AK231" s="282" t="str">
        <f t="shared" si="88"/>
        <v>-</v>
      </c>
      <c r="AL231" s="283" t="str">
        <f t="shared" si="89"/>
        <v>-</v>
      </c>
      <c r="AM231" s="283" t="str">
        <f t="shared" si="90"/>
        <v>-</v>
      </c>
    </row>
    <row r="232" spans="2:39">
      <c r="B232" s="17">
        <f t="shared" si="91"/>
        <v>162</v>
      </c>
      <c r="D232" s="21" t="str">
        <f>IF(ISNUMBER(ESTIMATE!C184),ESTIMATE!C184,"-")</f>
        <v>-</v>
      </c>
      <c r="E232" s="38" t="str">
        <f>IF(ISNUMBER(ESTIMATE!D184),ESTIMATE!D184,"-")</f>
        <v>-</v>
      </c>
      <c r="F232" s="15" t="str">
        <f>IF(ISNUMBER(ESTIMATE!E184),ESTIMATE!E184,"-")</f>
        <v>-</v>
      </c>
      <c r="G232" s="287" t="str">
        <f>IF(ISNUMBER(ESTIMATE!F184),ESTIMATE!F184,"-")</f>
        <v>-</v>
      </c>
      <c r="H232" s="287" t="str">
        <f>IF(ISNUMBER(ESTIMATE!G184),ESTIMATE!G184,"-")</f>
        <v>-</v>
      </c>
      <c r="I232" s="288" t="str">
        <f>IF(ISNUMBER(ESTIMATE!H184),IF(ESTIMATE!H184=1,-1,1),"-")</f>
        <v>-</v>
      </c>
      <c r="J232" s="288" t="str">
        <f>IF(ISNUMBER(ESTIMATE!I184),IF(ESTIMATE!I184=1,-1,1),"-")</f>
        <v>-</v>
      </c>
      <c r="K232" s="288" t="str">
        <f>IF(ISNUMBER(ESTIMATE!J184),IF(ESTIMATE!J184=1,-1,1),"-")</f>
        <v>-</v>
      </c>
      <c r="L232" s="204" t="str">
        <f t="shared" si="63"/>
        <v>-</v>
      </c>
      <c r="M232" s="205" t="str">
        <f t="shared" si="64"/>
        <v>-</v>
      </c>
      <c r="N232" s="206" t="str">
        <f t="shared" si="65"/>
        <v>-</v>
      </c>
      <c r="O232" s="207" t="str">
        <f t="shared" si="66"/>
        <v>-</v>
      </c>
      <c r="P232" s="208" t="str">
        <f t="shared" si="67"/>
        <v>-</v>
      </c>
      <c r="Q232" s="208" t="str">
        <f t="shared" si="68"/>
        <v>-</v>
      </c>
      <c r="R232" s="212" t="str">
        <f t="shared" si="69"/>
        <v>-</v>
      </c>
      <c r="S232" s="207" t="str">
        <f t="shared" si="70"/>
        <v>-</v>
      </c>
      <c r="T232" s="208" t="str">
        <f t="shared" si="71"/>
        <v>-</v>
      </c>
      <c r="U232" s="208" t="str">
        <f t="shared" si="72"/>
        <v>-</v>
      </c>
      <c r="V232" s="212" t="str">
        <f t="shared" si="73"/>
        <v>-</v>
      </c>
      <c r="W232" s="207" t="str">
        <f t="shared" si="74"/>
        <v>-</v>
      </c>
      <c r="X232" s="208" t="str">
        <f t="shared" si="75"/>
        <v>-</v>
      </c>
      <c r="Y232" s="208" t="str">
        <f t="shared" si="76"/>
        <v>-</v>
      </c>
      <c r="Z232" s="212" t="str">
        <f t="shared" si="77"/>
        <v>-</v>
      </c>
      <c r="AA232" s="207" t="str">
        <f t="shared" si="78"/>
        <v>-</v>
      </c>
      <c r="AB232" s="208" t="str">
        <f t="shared" si="79"/>
        <v>-</v>
      </c>
      <c r="AC232" s="208" t="str">
        <f t="shared" si="80"/>
        <v>-</v>
      </c>
      <c r="AD232" s="212" t="str">
        <f t="shared" si="81"/>
        <v>-</v>
      </c>
      <c r="AE232" s="207" t="str">
        <f t="shared" si="82"/>
        <v>-</v>
      </c>
      <c r="AF232" s="208" t="str">
        <f t="shared" si="83"/>
        <v>-</v>
      </c>
      <c r="AG232" s="208" t="str">
        <f t="shared" si="84"/>
        <v>-</v>
      </c>
      <c r="AH232" s="212" t="str">
        <f t="shared" si="85"/>
        <v>-</v>
      </c>
      <c r="AI232" s="204" t="str">
        <f t="shared" si="86"/>
        <v>-</v>
      </c>
      <c r="AJ232" s="206" t="str">
        <f t="shared" si="87"/>
        <v>-</v>
      </c>
      <c r="AK232" s="282" t="str">
        <f t="shared" si="88"/>
        <v>-</v>
      </c>
      <c r="AL232" s="283" t="str">
        <f t="shared" si="89"/>
        <v>-</v>
      </c>
      <c r="AM232" s="283" t="str">
        <f t="shared" si="90"/>
        <v>-</v>
      </c>
    </row>
    <row r="233" spans="2:39">
      <c r="B233" s="17">
        <f t="shared" si="91"/>
        <v>163</v>
      </c>
      <c r="D233" s="21" t="str">
        <f>IF(ISNUMBER(ESTIMATE!C185),ESTIMATE!C185,"-")</f>
        <v>-</v>
      </c>
      <c r="E233" s="38" t="str">
        <f>IF(ISNUMBER(ESTIMATE!D185),ESTIMATE!D185,"-")</f>
        <v>-</v>
      </c>
      <c r="F233" s="15" t="str">
        <f>IF(ISNUMBER(ESTIMATE!E185),ESTIMATE!E185,"-")</f>
        <v>-</v>
      </c>
      <c r="G233" s="287" t="str">
        <f>IF(ISNUMBER(ESTIMATE!F185),ESTIMATE!F185,"-")</f>
        <v>-</v>
      </c>
      <c r="H233" s="287" t="str">
        <f>IF(ISNUMBER(ESTIMATE!G185),ESTIMATE!G185,"-")</f>
        <v>-</v>
      </c>
      <c r="I233" s="288" t="str">
        <f>IF(ISNUMBER(ESTIMATE!H185),IF(ESTIMATE!H185=1,-1,1),"-")</f>
        <v>-</v>
      </c>
      <c r="J233" s="288" t="str">
        <f>IF(ISNUMBER(ESTIMATE!I185),IF(ESTIMATE!I185=1,-1,1),"-")</f>
        <v>-</v>
      </c>
      <c r="K233" s="288" t="str">
        <f>IF(ISNUMBER(ESTIMATE!J185),IF(ESTIMATE!J185=1,-1,1),"-")</f>
        <v>-</v>
      </c>
      <c r="L233" s="204" t="str">
        <f t="shared" si="63"/>
        <v>-</v>
      </c>
      <c r="M233" s="205" t="str">
        <f t="shared" si="64"/>
        <v>-</v>
      </c>
      <c r="N233" s="206" t="str">
        <f t="shared" si="65"/>
        <v>-</v>
      </c>
      <c r="O233" s="207" t="str">
        <f t="shared" si="66"/>
        <v>-</v>
      </c>
      <c r="P233" s="208" t="str">
        <f t="shared" si="67"/>
        <v>-</v>
      </c>
      <c r="Q233" s="208" t="str">
        <f t="shared" si="68"/>
        <v>-</v>
      </c>
      <c r="R233" s="212" t="str">
        <f t="shared" si="69"/>
        <v>-</v>
      </c>
      <c r="S233" s="207" t="str">
        <f t="shared" si="70"/>
        <v>-</v>
      </c>
      <c r="T233" s="208" t="str">
        <f t="shared" si="71"/>
        <v>-</v>
      </c>
      <c r="U233" s="208" t="str">
        <f t="shared" si="72"/>
        <v>-</v>
      </c>
      <c r="V233" s="212" t="str">
        <f t="shared" si="73"/>
        <v>-</v>
      </c>
      <c r="W233" s="207" t="str">
        <f t="shared" si="74"/>
        <v>-</v>
      </c>
      <c r="X233" s="208" t="str">
        <f t="shared" si="75"/>
        <v>-</v>
      </c>
      <c r="Y233" s="208" t="str">
        <f t="shared" si="76"/>
        <v>-</v>
      </c>
      <c r="Z233" s="212" t="str">
        <f t="shared" si="77"/>
        <v>-</v>
      </c>
      <c r="AA233" s="207" t="str">
        <f t="shared" si="78"/>
        <v>-</v>
      </c>
      <c r="AB233" s="208" t="str">
        <f t="shared" si="79"/>
        <v>-</v>
      </c>
      <c r="AC233" s="208" t="str">
        <f t="shared" si="80"/>
        <v>-</v>
      </c>
      <c r="AD233" s="212" t="str">
        <f t="shared" si="81"/>
        <v>-</v>
      </c>
      <c r="AE233" s="207" t="str">
        <f t="shared" si="82"/>
        <v>-</v>
      </c>
      <c r="AF233" s="208" t="str">
        <f t="shared" si="83"/>
        <v>-</v>
      </c>
      <c r="AG233" s="208" t="str">
        <f t="shared" si="84"/>
        <v>-</v>
      </c>
      <c r="AH233" s="212" t="str">
        <f t="shared" si="85"/>
        <v>-</v>
      </c>
      <c r="AI233" s="204" t="str">
        <f t="shared" si="86"/>
        <v>-</v>
      </c>
      <c r="AJ233" s="206" t="str">
        <f t="shared" si="87"/>
        <v>-</v>
      </c>
      <c r="AK233" s="282" t="str">
        <f t="shared" si="88"/>
        <v>-</v>
      </c>
      <c r="AL233" s="283" t="str">
        <f t="shared" si="89"/>
        <v>-</v>
      </c>
      <c r="AM233" s="283" t="str">
        <f t="shared" si="90"/>
        <v>-</v>
      </c>
    </row>
    <row r="234" spans="2:39">
      <c r="B234" s="17">
        <f t="shared" si="91"/>
        <v>164</v>
      </c>
      <c r="D234" s="21" t="str">
        <f>IF(ISNUMBER(ESTIMATE!C186),ESTIMATE!C186,"-")</f>
        <v>-</v>
      </c>
      <c r="E234" s="38" t="str">
        <f>IF(ISNUMBER(ESTIMATE!D186),ESTIMATE!D186,"-")</f>
        <v>-</v>
      </c>
      <c r="F234" s="15" t="str">
        <f>IF(ISNUMBER(ESTIMATE!E186),ESTIMATE!E186,"-")</f>
        <v>-</v>
      </c>
      <c r="G234" s="287" t="str">
        <f>IF(ISNUMBER(ESTIMATE!F186),ESTIMATE!F186,"-")</f>
        <v>-</v>
      </c>
      <c r="H234" s="287" t="str">
        <f>IF(ISNUMBER(ESTIMATE!G186),ESTIMATE!G186,"-")</f>
        <v>-</v>
      </c>
      <c r="I234" s="288" t="str">
        <f>IF(ISNUMBER(ESTIMATE!H186),IF(ESTIMATE!H186=1,-1,1),"-")</f>
        <v>-</v>
      </c>
      <c r="J234" s="288" t="str">
        <f>IF(ISNUMBER(ESTIMATE!I186),IF(ESTIMATE!I186=1,-1,1),"-")</f>
        <v>-</v>
      </c>
      <c r="K234" s="288" t="str">
        <f>IF(ISNUMBER(ESTIMATE!J186),IF(ESTIMATE!J186=1,-1,1),"-")</f>
        <v>-</v>
      </c>
      <c r="L234" s="204" t="str">
        <f t="shared" si="63"/>
        <v>-</v>
      </c>
      <c r="M234" s="205" t="str">
        <f t="shared" si="64"/>
        <v>-</v>
      </c>
      <c r="N234" s="206" t="str">
        <f t="shared" si="65"/>
        <v>-</v>
      </c>
      <c r="O234" s="207" t="str">
        <f t="shared" si="66"/>
        <v>-</v>
      </c>
      <c r="P234" s="208" t="str">
        <f t="shared" si="67"/>
        <v>-</v>
      </c>
      <c r="Q234" s="208" t="str">
        <f t="shared" si="68"/>
        <v>-</v>
      </c>
      <c r="R234" s="212" t="str">
        <f t="shared" si="69"/>
        <v>-</v>
      </c>
      <c r="S234" s="207" t="str">
        <f t="shared" si="70"/>
        <v>-</v>
      </c>
      <c r="T234" s="208" t="str">
        <f t="shared" si="71"/>
        <v>-</v>
      </c>
      <c r="U234" s="208" t="str">
        <f t="shared" si="72"/>
        <v>-</v>
      </c>
      <c r="V234" s="212" t="str">
        <f t="shared" si="73"/>
        <v>-</v>
      </c>
      <c r="W234" s="207" t="str">
        <f t="shared" si="74"/>
        <v>-</v>
      </c>
      <c r="X234" s="208" t="str">
        <f t="shared" si="75"/>
        <v>-</v>
      </c>
      <c r="Y234" s="208" t="str">
        <f t="shared" si="76"/>
        <v>-</v>
      </c>
      <c r="Z234" s="212" t="str">
        <f t="shared" si="77"/>
        <v>-</v>
      </c>
      <c r="AA234" s="207" t="str">
        <f t="shared" si="78"/>
        <v>-</v>
      </c>
      <c r="AB234" s="208" t="str">
        <f t="shared" si="79"/>
        <v>-</v>
      </c>
      <c r="AC234" s="208" t="str">
        <f t="shared" si="80"/>
        <v>-</v>
      </c>
      <c r="AD234" s="212" t="str">
        <f t="shared" si="81"/>
        <v>-</v>
      </c>
      <c r="AE234" s="207" t="str">
        <f t="shared" si="82"/>
        <v>-</v>
      </c>
      <c r="AF234" s="208" t="str">
        <f t="shared" si="83"/>
        <v>-</v>
      </c>
      <c r="AG234" s="208" t="str">
        <f t="shared" si="84"/>
        <v>-</v>
      </c>
      <c r="AH234" s="212" t="str">
        <f t="shared" si="85"/>
        <v>-</v>
      </c>
      <c r="AI234" s="204" t="str">
        <f t="shared" si="86"/>
        <v>-</v>
      </c>
      <c r="AJ234" s="206" t="str">
        <f t="shared" si="87"/>
        <v>-</v>
      </c>
      <c r="AK234" s="282" t="str">
        <f t="shared" si="88"/>
        <v>-</v>
      </c>
      <c r="AL234" s="283" t="str">
        <f t="shared" si="89"/>
        <v>-</v>
      </c>
      <c r="AM234" s="283" t="str">
        <f t="shared" si="90"/>
        <v>-</v>
      </c>
    </row>
    <row r="235" spans="2:39">
      <c r="B235" s="17">
        <f t="shared" si="91"/>
        <v>165</v>
      </c>
      <c r="D235" s="21" t="str">
        <f>IF(ISNUMBER(ESTIMATE!C187),ESTIMATE!C187,"-")</f>
        <v>-</v>
      </c>
      <c r="E235" s="38" t="str">
        <f>IF(ISNUMBER(ESTIMATE!D187),ESTIMATE!D187,"-")</f>
        <v>-</v>
      </c>
      <c r="F235" s="15" t="str">
        <f>IF(ISNUMBER(ESTIMATE!E187),ESTIMATE!E187,"-")</f>
        <v>-</v>
      </c>
      <c r="G235" s="287" t="str">
        <f>IF(ISNUMBER(ESTIMATE!F187),ESTIMATE!F187,"-")</f>
        <v>-</v>
      </c>
      <c r="H235" s="287" t="str">
        <f>IF(ISNUMBER(ESTIMATE!G187),ESTIMATE!G187,"-")</f>
        <v>-</v>
      </c>
      <c r="I235" s="288" t="str">
        <f>IF(ISNUMBER(ESTIMATE!H187),IF(ESTIMATE!H187=1,-1,1),"-")</f>
        <v>-</v>
      </c>
      <c r="J235" s="288" t="str">
        <f>IF(ISNUMBER(ESTIMATE!I187),IF(ESTIMATE!I187=1,-1,1),"-")</f>
        <v>-</v>
      </c>
      <c r="K235" s="288" t="str">
        <f>IF(ISNUMBER(ESTIMATE!J187),IF(ESTIMATE!J187=1,-1,1),"-")</f>
        <v>-</v>
      </c>
      <c r="L235" s="204" t="str">
        <f t="shared" si="63"/>
        <v>-</v>
      </c>
      <c r="M235" s="205" t="str">
        <f t="shared" si="64"/>
        <v>-</v>
      </c>
      <c r="N235" s="206" t="str">
        <f t="shared" si="65"/>
        <v>-</v>
      </c>
      <c r="O235" s="207" t="str">
        <f t="shared" si="66"/>
        <v>-</v>
      </c>
      <c r="P235" s="208" t="str">
        <f t="shared" si="67"/>
        <v>-</v>
      </c>
      <c r="Q235" s="208" t="str">
        <f t="shared" si="68"/>
        <v>-</v>
      </c>
      <c r="R235" s="212" t="str">
        <f t="shared" si="69"/>
        <v>-</v>
      </c>
      <c r="S235" s="207" t="str">
        <f t="shared" si="70"/>
        <v>-</v>
      </c>
      <c r="T235" s="208" t="str">
        <f t="shared" si="71"/>
        <v>-</v>
      </c>
      <c r="U235" s="208" t="str">
        <f t="shared" si="72"/>
        <v>-</v>
      </c>
      <c r="V235" s="212" t="str">
        <f t="shared" si="73"/>
        <v>-</v>
      </c>
      <c r="W235" s="207" t="str">
        <f t="shared" si="74"/>
        <v>-</v>
      </c>
      <c r="X235" s="208" t="str">
        <f t="shared" si="75"/>
        <v>-</v>
      </c>
      <c r="Y235" s="208" t="str">
        <f t="shared" si="76"/>
        <v>-</v>
      </c>
      <c r="Z235" s="212" t="str">
        <f t="shared" si="77"/>
        <v>-</v>
      </c>
      <c r="AA235" s="207" t="str">
        <f t="shared" si="78"/>
        <v>-</v>
      </c>
      <c r="AB235" s="208" t="str">
        <f t="shared" si="79"/>
        <v>-</v>
      </c>
      <c r="AC235" s="208" t="str">
        <f t="shared" si="80"/>
        <v>-</v>
      </c>
      <c r="AD235" s="212" t="str">
        <f t="shared" si="81"/>
        <v>-</v>
      </c>
      <c r="AE235" s="207" t="str">
        <f t="shared" si="82"/>
        <v>-</v>
      </c>
      <c r="AF235" s="208" t="str">
        <f t="shared" si="83"/>
        <v>-</v>
      </c>
      <c r="AG235" s="208" t="str">
        <f t="shared" si="84"/>
        <v>-</v>
      </c>
      <c r="AH235" s="212" t="str">
        <f t="shared" si="85"/>
        <v>-</v>
      </c>
      <c r="AI235" s="204" t="str">
        <f t="shared" si="86"/>
        <v>-</v>
      </c>
      <c r="AJ235" s="206" t="str">
        <f t="shared" si="87"/>
        <v>-</v>
      </c>
      <c r="AK235" s="282" t="str">
        <f t="shared" si="88"/>
        <v>-</v>
      </c>
      <c r="AL235" s="283" t="str">
        <f t="shared" si="89"/>
        <v>-</v>
      </c>
      <c r="AM235" s="283" t="str">
        <f t="shared" si="90"/>
        <v>-</v>
      </c>
    </row>
    <row r="236" spans="2:39">
      <c r="B236" s="17">
        <f t="shared" si="91"/>
        <v>166</v>
      </c>
      <c r="D236" s="21" t="str">
        <f>IF(ISNUMBER(ESTIMATE!C188),ESTIMATE!C188,"-")</f>
        <v>-</v>
      </c>
      <c r="E236" s="38" t="str">
        <f>IF(ISNUMBER(ESTIMATE!D188),ESTIMATE!D188,"-")</f>
        <v>-</v>
      </c>
      <c r="F236" s="15" t="str">
        <f>IF(ISNUMBER(ESTIMATE!E188),ESTIMATE!E188,"-")</f>
        <v>-</v>
      </c>
      <c r="G236" s="287" t="str">
        <f>IF(ISNUMBER(ESTIMATE!F188),ESTIMATE!F188,"-")</f>
        <v>-</v>
      </c>
      <c r="H236" s="287" t="str">
        <f>IF(ISNUMBER(ESTIMATE!G188),ESTIMATE!G188,"-")</f>
        <v>-</v>
      </c>
      <c r="I236" s="288" t="str">
        <f>IF(ISNUMBER(ESTIMATE!H188),IF(ESTIMATE!H188=1,-1,1),"-")</f>
        <v>-</v>
      </c>
      <c r="J236" s="288" t="str">
        <f>IF(ISNUMBER(ESTIMATE!I188),IF(ESTIMATE!I188=1,-1,1),"-")</f>
        <v>-</v>
      </c>
      <c r="K236" s="288" t="str">
        <f>IF(ISNUMBER(ESTIMATE!J188),IF(ESTIMATE!J188=1,-1,1),"-")</f>
        <v>-</v>
      </c>
      <c r="L236" s="204" t="str">
        <f t="shared" si="63"/>
        <v>-</v>
      </c>
      <c r="M236" s="205" t="str">
        <f t="shared" si="64"/>
        <v>-</v>
      </c>
      <c r="N236" s="206" t="str">
        <f t="shared" si="65"/>
        <v>-</v>
      </c>
      <c r="O236" s="207" t="str">
        <f t="shared" si="66"/>
        <v>-</v>
      </c>
      <c r="P236" s="208" t="str">
        <f t="shared" si="67"/>
        <v>-</v>
      </c>
      <c r="Q236" s="208" t="str">
        <f t="shared" si="68"/>
        <v>-</v>
      </c>
      <c r="R236" s="212" t="str">
        <f t="shared" si="69"/>
        <v>-</v>
      </c>
      <c r="S236" s="207" t="str">
        <f t="shared" si="70"/>
        <v>-</v>
      </c>
      <c r="T236" s="208" t="str">
        <f t="shared" si="71"/>
        <v>-</v>
      </c>
      <c r="U236" s="208" t="str">
        <f t="shared" si="72"/>
        <v>-</v>
      </c>
      <c r="V236" s="212" t="str">
        <f t="shared" si="73"/>
        <v>-</v>
      </c>
      <c r="W236" s="207" t="str">
        <f t="shared" si="74"/>
        <v>-</v>
      </c>
      <c r="X236" s="208" t="str">
        <f t="shared" si="75"/>
        <v>-</v>
      </c>
      <c r="Y236" s="208" t="str">
        <f t="shared" si="76"/>
        <v>-</v>
      </c>
      <c r="Z236" s="212" t="str">
        <f t="shared" si="77"/>
        <v>-</v>
      </c>
      <c r="AA236" s="207" t="str">
        <f t="shared" si="78"/>
        <v>-</v>
      </c>
      <c r="AB236" s="208" t="str">
        <f t="shared" si="79"/>
        <v>-</v>
      </c>
      <c r="AC236" s="208" t="str">
        <f t="shared" si="80"/>
        <v>-</v>
      </c>
      <c r="AD236" s="212" t="str">
        <f t="shared" si="81"/>
        <v>-</v>
      </c>
      <c r="AE236" s="207" t="str">
        <f t="shared" si="82"/>
        <v>-</v>
      </c>
      <c r="AF236" s="208" t="str">
        <f t="shared" si="83"/>
        <v>-</v>
      </c>
      <c r="AG236" s="208" t="str">
        <f t="shared" si="84"/>
        <v>-</v>
      </c>
      <c r="AH236" s="212" t="str">
        <f t="shared" si="85"/>
        <v>-</v>
      </c>
      <c r="AI236" s="204" t="str">
        <f t="shared" si="86"/>
        <v>-</v>
      </c>
      <c r="AJ236" s="206" t="str">
        <f t="shared" si="87"/>
        <v>-</v>
      </c>
      <c r="AK236" s="282" t="str">
        <f t="shared" si="88"/>
        <v>-</v>
      </c>
      <c r="AL236" s="283" t="str">
        <f t="shared" si="89"/>
        <v>-</v>
      </c>
      <c r="AM236" s="283" t="str">
        <f t="shared" si="90"/>
        <v>-</v>
      </c>
    </row>
    <row r="237" spans="2:39">
      <c r="B237" s="17">
        <f t="shared" si="91"/>
        <v>167</v>
      </c>
      <c r="D237" s="21" t="str">
        <f>IF(ISNUMBER(ESTIMATE!C189),ESTIMATE!C189,"-")</f>
        <v>-</v>
      </c>
      <c r="E237" s="38" t="str">
        <f>IF(ISNUMBER(ESTIMATE!D189),ESTIMATE!D189,"-")</f>
        <v>-</v>
      </c>
      <c r="F237" s="15" t="str">
        <f>IF(ISNUMBER(ESTIMATE!E189),ESTIMATE!E189,"-")</f>
        <v>-</v>
      </c>
      <c r="G237" s="287" t="str">
        <f>IF(ISNUMBER(ESTIMATE!F189),ESTIMATE!F189,"-")</f>
        <v>-</v>
      </c>
      <c r="H237" s="287" t="str">
        <f>IF(ISNUMBER(ESTIMATE!G189),ESTIMATE!G189,"-")</f>
        <v>-</v>
      </c>
      <c r="I237" s="288" t="str">
        <f>IF(ISNUMBER(ESTIMATE!H189),IF(ESTIMATE!H189=1,-1,1),"-")</f>
        <v>-</v>
      </c>
      <c r="J237" s="288" t="str">
        <f>IF(ISNUMBER(ESTIMATE!I189),IF(ESTIMATE!I189=1,-1,1),"-")</f>
        <v>-</v>
      </c>
      <c r="K237" s="288" t="str">
        <f>IF(ISNUMBER(ESTIMATE!J189),IF(ESTIMATE!J189=1,-1,1),"-")</f>
        <v>-</v>
      </c>
      <c r="L237" s="204" t="str">
        <f t="shared" si="63"/>
        <v>-</v>
      </c>
      <c r="M237" s="205" t="str">
        <f t="shared" si="64"/>
        <v>-</v>
      </c>
      <c r="N237" s="206" t="str">
        <f t="shared" si="65"/>
        <v>-</v>
      </c>
      <c r="O237" s="207" t="str">
        <f t="shared" si="66"/>
        <v>-</v>
      </c>
      <c r="P237" s="208" t="str">
        <f t="shared" si="67"/>
        <v>-</v>
      </c>
      <c r="Q237" s="208" t="str">
        <f t="shared" si="68"/>
        <v>-</v>
      </c>
      <c r="R237" s="212" t="str">
        <f t="shared" si="69"/>
        <v>-</v>
      </c>
      <c r="S237" s="207" t="str">
        <f t="shared" si="70"/>
        <v>-</v>
      </c>
      <c r="T237" s="208" t="str">
        <f t="shared" si="71"/>
        <v>-</v>
      </c>
      <c r="U237" s="208" t="str">
        <f t="shared" si="72"/>
        <v>-</v>
      </c>
      <c r="V237" s="212" t="str">
        <f t="shared" si="73"/>
        <v>-</v>
      </c>
      <c r="W237" s="207" t="str">
        <f t="shared" si="74"/>
        <v>-</v>
      </c>
      <c r="X237" s="208" t="str">
        <f t="shared" si="75"/>
        <v>-</v>
      </c>
      <c r="Y237" s="208" t="str">
        <f t="shared" si="76"/>
        <v>-</v>
      </c>
      <c r="Z237" s="212" t="str">
        <f t="shared" si="77"/>
        <v>-</v>
      </c>
      <c r="AA237" s="207" t="str">
        <f t="shared" si="78"/>
        <v>-</v>
      </c>
      <c r="AB237" s="208" t="str">
        <f t="shared" si="79"/>
        <v>-</v>
      </c>
      <c r="AC237" s="208" t="str">
        <f t="shared" si="80"/>
        <v>-</v>
      </c>
      <c r="AD237" s="212" t="str">
        <f t="shared" si="81"/>
        <v>-</v>
      </c>
      <c r="AE237" s="207" t="str">
        <f t="shared" si="82"/>
        <v>-</v>
      </c>
      <c r="AF237" s="208" t="str">
        <f t="shared" si="83"/>
        <v>-</v>
      </c>
      <c r="AG237" s="208" t="str">
        <f t="shared" si="84"/>
        <v>-</v>
      </c>
      <c r="AH237" s="212" t="str">
        <f t="shared" si="85"/>
        <v>-</v>
      </c>
      <c r="AI237" s="204" t="str">
        <f t="shared" si="86"/>
        <v>-</v>
      </c>
      <c r="AJ237" s="206" t="str">
        <f t="shared" si="87"/>
        <v>-</v>
      </c>
      <c r="AK237" s="282" t="str">
        <f t="shared" si="88"/>
        <v>-</v>
      </c>
      <c r="AL237" s="283" t="str">
        <f t="shared" si="89"/>
        <v>-</v>
      </c>
      <c r="AM237" s="283" t="str">
        <f t="shared" si="90"/>
        <v>-</v>
      </c>
    </row>
    <row r="238" spans="2:39">
      <c r="B238" s="17">
        <f t="shared" si="91"/>
        <v>168</v>
      </c>
      <c r="D238" s="21" t="str">
        <f>IF(ISNUMBER(ESTIMATE!C190),ESTIMATE!C190,"-")</f>
        <v>-</v>
      </c>
      <c r="E238" s="38" t="str">
        <f>IF(ISNUMBER(ESTIMATE!D190),ESTIMATE!D190,"-")</f>
        <v>-</v>
      </c>
      <c r="F238" s="15" t="str">
        <f>IF(ISNUMBER(ESTIMATE!E190),ESTIMATE!E190,"-")</f>
        <v>-</v>
      </c>
      <c r="G238" s="287" t="str">
        <f>IF(ISNUMBER(ESTIMATE!F190),ESTIMATE!F190,"-")</f>
        <v>-</v>
      </c>
      <c r="H238" s="287" t="str">
        <f>IF(ISNUMBER(ESTIMATE!G190),ESTIMATE!G190,"-")</f>
        <v>-</v>
      </c>
      <c r="I238" s="288" t="str">
        <f>IF(ISNUMBER(ESTIMATE!H190),IF(ESTIMATE!H190=1,-1,1),"-")</f>
        <v>-</v>
      </c>
      <c r="J238" s="288" t="str">
        <f>IF(ISNUMBER(ESTIMATE!I190),IF(ESTIMATE!I190=1,-1,1),"-")</f>
        <v>-</v>
      </c>
      <c r="K238" s="288" t="str">
        <f>IF(ISNUMBER(ESTIMATE!J190),IF(ESTIMATE!J190=1,-1,1),"-")</f>
        <v>-</v>
      </c>
      <c r="L238" s="204" t="str">
        <f t="shared" si="63"/>
        <v>-</v>
      </c>
      <c r="M238" s="205" t="str">
        <f t="shared" si="64"/>
        <v>-</v>
      </c>
      <c r="N238" s="206" t="str">
        <f t="shared" si="65"/>
        <v>-</v>
      </c>
      <c r="O238" s="207" t="str">
        <f t="shared" si="66"/>
        <v>-</v>
      </c>
      <c r="P238" s="208" t="str">
        <f t="shared" si="67"/>
        <v>-</v>
      </c>
      <c r="Q238" s="208" t="str">
        <f t="shared" si="68"/>
        <v>-</v>
      </c>
      <c r="R238" s="212" t="str">
        <f t="shared" si="69"/>
        <v>-</v>
      </c>
      <c r="S238" s="207" t="str">
        <f t="shared" si="70"/>
        <v>-</v>
      </c>
      <c r="T238" s="208" t="str">
        <f t="shared" si="71"/>
        <v>-</v>
      </c>
      <c r="U238" s="208" t="str">
        <f t="shared" si="72"/>
        <v>-</v>
      </c>
      <c r="V238" s="212" t="str">
        <f t="shared" si="73"/>
        <v>-</v>
      </c>
      <c r="W238" s="207" t="str">
        <f t="shared" si="74"/>
        <v>-</v>
      </c>
      <c r="X238" s="208" t="str">
        <f t="shared" si="75"/>
        <v>-</v>
      </c>
      <c r="Y238" s="208" t="str">
        <f t="shared" si="76"/>
        <v>-</v>
      </c>
      <c r="Z238" s="212" t="str">
        <f t="shared" si="77"/>
        <v>-</v>
      </c>
      <c r="AA238" s="207" t="str">
        <f t="shared" si="78"/>
        <v>-</v>
      </c>
      <c r="AB238" s="208" t="str">
        <f t="shared" si="79"/>
        <v>-</v>
      </c>
      <c r="AC238" s="208" t="str">
        <f t="shared" si="80"/>
        <v>-</v>
      </c>
      <c r="AD238" s="212" t="str">
        <f t="shared" si="81"/>
        <v>-</v>
      </c>
      <c r="AE238" s="207" t="str">
        <f t="shared" si="82"/>
        <v>-</v>
      </c>
      <c r="AF238" s="208" t="str">
        <f t="shared" si="83"/>
        <v>-</v>
      </c>
      <c r="AG238" s="208" t="str">
        <f t="shared" si="84"/>
        <v>-</v>
      </c>
      <c r="AH238" s="212" t="str">
        <f t="shared" si="85"/>
        <v>-</v>
      </c>
      <c r="AI238" s="204" t="str">
        <f t="shared" si="86"/>
        <v>-</v>
      </c>
      <c r="AJ238" s="206" t="str">
        <f t="shared" si="87"/>
        <v>-</v>
      </c>
      <c r="AK238" s="282" t="str">
        <f t="shared" si="88"/>
        <v>-</v>
      </c>
      <c r="AL238" s="283" t="str">
        <f t="shared" si="89"/>
        <v>-</v>
      </c>
      <c r="AM238" s="283" t="str">
        <f t="shared" si="90"/>
        <v>-</v>
      </c>
    </row>
    <row r="239" spans="2:39">
      <c r="B239" s="17">
        <f t="shared" si="91"/>
        <v>169</v>
      </c>
      <c r="D239" s="21" t="str">
        <f>IF(ISNUMBER(ESTIMATE!C191),ESTIMATE!C191,"-")</f>
        <v>-</v>
      </c>
      <c r="E239" s="38" t="str">
        <f>IF(ISNUMBER(ESTIMATE!D191),ESTIMATE!D191,"-")</f>
        <v>-</v>
      </c>
      <c r="F239" s="15" t="str">
        <f>IF(ISNUMBER(ESTIMATE!E191),ESTIMATE!E191,"-")</f>
        <v>-</v>
      </c>
      <c r="G239" s="287" t="str">
        <f>IF(ISNUMBER(ESTIMATE!F191),ESTIMATE!F191,"-")</f>
        <v>-</v>
      </c>
      <c r="H239" s="287" t="str">
        <f>IF(ISNUMBER(ESTIMATE!G191),ESTIMATE!G191,"-")</f>
        <v>-</v>
      </c>
      <c r="I239" s="288" t="str">
        <f>IF(ISNUMBER(ESTIMATE!H191),IF(ESTIMATE!H191=1,-1,1),"-")</f>
        <v>-</v>
      </c>
      <c r="J239" s="288" t="str">
        <f>IF(ISNUMBER(ESTIMATE!I191),IF(ESTIMATE!I191=1,-1,1),"-")</f>
        <v>-</v>
      </c>
      <c r="K239" s="288" t="str">
        <f>IF(ISNUMBER(ESTIMATE!J191),IF(ESTIMATE!J191=1,-1,1),"-")</f>
        <v>-</v>
      </c>
      <c r="L239" s="204" t="str">
        <f t="shared" si="63"/>
        <v>-</v>
      </c>
      <c r="M239" s="205" t="str">
        <f t="shared" si="64"/>
        <v>-</v>
      </c>
      <c r="N239" s="206" t="str">
        <f t="shared" si="65"/>
        <v>-</v>
      </c>
      <c r="O239" s="207" t="str">
        <f t="shared" si="66"/>
        <v>-</v>
      </c>
      <c r="P239" s="208" t="str">
        <f t="shared" si="67"/>
        <v>-</v>
      </c>
      <c r="Q239" s="208" t="str">
        <f t="shared" si="68"/>
        <v>-</v>
      </c>
      <c r="R239" s="212" t="str">
        <f t="shared" si="69"/>
        <v>-</v>
      </c>
      <c r="S239" s="207" t="str">
        <f t="shared" si="70"/>
        <v>-</v>
      </c>
      <c r="T239" s="208" t="str">
        <f t="shared" si="71"/>
        <v>-</v>
      </c>
      <c r="U239" s="208" t="str">
        <f t="shared" si="72"/>
        <v>-</v>
      </c>
      <c r="V239" s="212" t="str">
        <f t="shared" si="73"/>
        <v>-</v>
      </c>
      <c r="W239" s="207" t="str">
        <f t="shared" si="74"/>
        <v>-</v>
      </c>
      <c r="X239" s="208" t="str">
        <f t="shared" si="75"/>
        <v>-</v>
      </c>
      <c r="Y239" s="208" t="str">
        <f t="shared" si="76"/>
        <v>-</v>
      </c>
      <c r="Z239" s="212" t="str">
        <f t="shared" si="77"/>
        <v>-</v>
      </c>
      <c r="AA239" s="207" t="str">
        <f t="shared" si="78"/>
        <v>-</v>
      </c>
      <c r="AB239" s="208" t="str">
        <f t="shared" si="79"/>
        <v>-</v>
      </c>
      <c r="AC239" s="208" t="str">
        <f t="shared" si="80"/>
        <v>-</v>
      </c>
      <c r="AD239" s="212" t="str">
        <f t="shared" si="81"/>
        <v>-</v>
      </c>
      <c r="AE239" s="207" t="str">
        <f t="shared" si="82"/>
        <v>-</v>
      </c>
      <c r="AF239" s="208" t="str">
        <f t="shared" si="83"/>
        <v>-</v>
      </c>
      <c r="AG239" s="208" t="str">
        <f t="shared" si="84"/>
        <v>-</v>
      </c>
      <c r="AH239" s="212" t="str">
        <f t="shared" si="85"/>
        <v>-</v>
      </c>
      <c r="AI239" s="204" t="str">
        <f t="shared" si="86"/>
        <v>-</v>
      </c>
      <c r="AJ239" s="206" t="str">
        <f t="shared" si="87"/>
        <v>-</v>
      </c>
      <c r="AK239" s="282" t="str">
        <f t="shared" si="88"/>
        <v>-</v>
      </c>
      <c r="AL239" s="283" t="str">
        <f t="shared" si="89"/>
        <v>-</v>
      </c>
      <c r="AM239" s="283" t="str">
        <f t="shared" si="90"/>
        <v>-</v>
      </c>
    </row>
    <row r="240" spans="2:39">
      <c r="B240" s="17">
        <f t="shared" si="91"/>
        <v>170</v>
      </c>
      <c r="D240" s="21" t="str">
        <f>IF(ISNUMBER(ESTIMATE!C192),ESTIMATE!C192,"-")</f>
        <v>-</v>
      </c>
      <c r="E240" s="38" t="str">
        <f>IF(ISNUMBER(ESTIMATE!D192),ESTIMATE!D192,"-")</f>
        <v>-</v>
      </c>
      <c r="F240" s="15" t="str">
        <f>IF(ISNUMBER(ESTIMATE!E192),ESTIMATE!E192,"-")</f>
        <v>-</v>
      </c>
      <c r="G240" s="287" t="str">
        <f>IF(ISNUMBER(ESTIMATE!F192),ESTIMATE!F192,"-")</f>
        <v>-</v>
      </c>
      <c r="H240" s="287" t="str">
        <f>IF(ISNUMBER(ESTIMATE!G192),ESTIMATE!G192,"-")</f>
        <v>-</v>
      </c>
      <c r="I240" s="288" t="str">
        <f>IF(ISNUMBER(ESTIMATE!H192),IF(ESTIMATE!H192=1,-1,1),"-")</f>
        <v>-</v>
      </c>
      <c r="J240" s="288" t="str">
        <f>IF(ISNUMBER(ESTIMATE!I192),IF(ESTIMATE!I192=1,-1,1),"-")</f>
        <v>-</v>
      </c>
      <c r="K240" s="288" t="str">
        <f>IF(ISNUMBER(ESTIMATE!J192),IF(ESTIMATE!J192=1,-1,1),"-")</f>
        <v>-</v>
      </c>
      <c r="L240" s="204" t="str">
        <f t="shared" si="63"/>
        <v>-</v>
      </c>
      <c r="M240" s="205" t="str">
        <f t="shared" si="64"/>
        <v>-</v>
      </c>
      <c r="N240" s="206" t="str">
        <f t="shared" si="65"/>
        <v>-</v>
      </c>
      <c r="O240" s="207" t="str">
        <f t="shared" si="66"/>
        <v>-</v>
      </c>
      <c r="P240" s="208" t="str">
        <f t="shared" si="67"/>
        <v>-</v>
      </c>
      <c r="Q240" s="208" t="str">
        <f t="shared" si="68"/>
        <v>-</v>
      </c>
      <c r="R240" s="212" t="str">
        <f t="shared" si="69"/>
        <v>-</v>
      </c>
      <c r="S240" s="207" t="str">
        <f t="shared" si="70"/>
        <v>-</v>
      </c>
      <c r="T240" s="208" t="str">
        <f t="shared" si="71"/>
        <v>-</v>
      </c>
      <c r="U240" s="208" t="str">
        <f t="shared" si="72"/>
        <v>-</v>
      </c>
      <c r="V240" s="212" t="str">
        <f t="shared" si="73"/>
        <v>-</v>
      </c>
      <c r="W240" s="207" t="str">
        <f t="shared" si="74"/>
        <v>-</v>
      </c>
      <c r="X240" s="208" t="str">
        <f t="shared" si="75"/>
        <v>-</v>
      </c>
      <c r="Y240" s="208" t="str">
        <f t="shared" si="76"/>
        <v>-</v>
      </c>
      <c r="Z240" s="212" t="str">
        <f t="shared" si="77"/>
        <v>-</v>
      </c>
      <c r="AA240" s="207" t="str">
        <f t="shared" si="78"/>
        <v>-</v>
      </c>
      <c r="AB240" s="208" t="str">
        <f t="shared" si="79"/>
        <v>-</v>
      </c>
      <c r="AC240" s="208" t="str">
        <f t="shared" si="80"/>
        <v>-</v>
      </c>
      <c r="AD240" s="212" t="str">
        <f t="shared" si="81"/>
        <v>-</v>
      </c>
      <c r="AE240" s="207" t="str">
        <f t="shared" si="82"/>
        <v>-</v>
      </c>
      <c r="AF240" s="208" t="str">
        <f t="shared" si="83"/>
        <v>-</v>
      </c>
      <c r="AG240" s="208" t="str">
        <f t="shared" si="84"/>
        <v>-</v>
      </c>
      <c r="AH240" s="212" t="str">
        <f t="shared" si="85"/>
        <v>-</v>
      </c>
      <c r="AI240" s="204" t="str">
        <f t="shared" si="86"/>
        <v>-</v>
      </c>
      <c r="AJ240" s="206" t="str">
        <f t="shared" si="87"/>
        <v>-</v>
      </c>
      <c r="AK240" s="282" t="str">
        <f t="shared" si="88"/>
        <v>-</v>
      </c>
      <c r="AL240" s="283" t="str">
        <f t="shared" si="89"/>
        <v>-</v>
      </c>
      <c r="AM240" s="283" t="str">
        <f t="shared" si="90"/>
        <v>-</v>
      </c>
    </row>
    <row r="241" spans="2:39">
      <c r="B241" s="17">
        <f t="shared" si="91"/>
        <v>171</v>
      </c>
      <c r="D241" s="21" t="str">
        <f>IF(ISNUMBER(ESTIMATE!C193),ESTIMATE!C193,"-")</f>
        <v>-</v>
      </c>
      <c r="E241" s="38" t="str">
        <f>IF(ISNUMBER(ESTIMATE!D193),ESTIMATE!D193,"-")</f>
        <v>-</v>
      </c>
      <c r="F241" s="15" t="str">
        <f>IF(ISNUMBER(ESTIMATE!E193),ESTIMATE!E193,"-")</f>
        <v>-</v>
      </c>
      <c r="G241" s="287" t="str">
        <f>IF(ISNUMBER(ESTIMATE!F193),ESTIMATE!F193,"-")</f>
        <v>-</v>
      </c>
      <c r="H241" s="287" t="str">
        <f>IF(ISNUMBER(ESTIMATE!G193),ESTIMATE!G193,"-")</f>
        <v>-</v>
      </c>
      <c r="I241" s="288" t="str">
        <f>IF(ISNUMBER(ESTIMATE!H193),IF(ESTIMATE!H193=1,-1,1),"-")</f>
        <v>-</v>
      </c>
      <c r="J241" s="288" t="str">
        <f>IF(ISNUMBER(ESTIMATE!I193),IF(ESTIMATE!I193=1,-1,1),"-")</f>
        <v>-</v>
      </c>
      <c r="K241" s="288" t="str">
        <f>IF(ISNUMBER(ESTIMATE!J193),IF(ESTIMATE!J193=1,-1,1),"-")</f>
        <v>-</v>
      </c>
      <c r="L241" s="204" t="str">
        <f t="shared" si="63"/>
        <v>-</v>
      </c>
      <c r="M241" s="205" t="str">
        <f t="shared" si="64"/>
        <v>-</v>
      </c>
      <c r="N241" s="206" t="str">
        <f t="shared" si="65"/>
        <v>-</v>
      </c>
      <c r="O241" s="207" t="str">
        <f t="shared" si="66"/>
        <v>-</v>
      </c>
      <c r="P241" s="208" t="str">
        <f t="shared" si="67"/>
        <v>-</v>
      </c>
      <c r="Q241" s="208" t="str">
        <f t="shared" si="68"/>
        <v>-</v>
      </c>
      <c r="R241" s="212" t="str">
        <f t="shared" si="69"/>
        <v>-</v>
      </c>
      <c r="S241" s="207" t="str">
        <f t="shared" si="70"/>
        <v>-</v>
      </c>
      <c r="T241" s="208" t="str">
        <f t="shared" si="71"/>
        <v>-</v>
      </c>
      <c r="U241" s="208" t="str">
        <f t="shared" si="72"/>
        <v>-</v>
      </c>
      <c r="V241" s="212" t="str">
        <f t="shared" si="73"/>
        <v>-</v>
      </c>
      <c r="W241" s="207" t="str">
        <f t="shared" si="74"/>
        <v>-</v>
      </c>
      <c r="X241" s="208" t="str">
        <f t="shared" si="75"/>
        <v>-</v>
      </c>
      <c r="Y241" s="208" t="str">
        <f t="shared" si="76"/>
        <v>-</v>
      </c>
      <c r="Z241" s="212" t="str">
        <f t="shared" si="77"/>
        <v>-</v>
      </c>
      <c r="AA241" s="207" t="str">
        <f t="shared" si="78"/>
        <v>-</v>
      </c>
      <c r="AB241" s="208" t="str">
        <f t="shared" si="79"/>
        <v>-</v>
      </c>
      <c r="AC241" s="208" t="str">
        <f t="shared" si="80"/>
        <v>-</v>
      </c>
      <c r="AD241" s="212" t="str">
        <f t="shared" si="81"/>
        <v>-</v>
      </c>
      <c r="AE241" s="207" t="str">
        <f t="shared" si="82"/>
        <v>-</v>
      </c>
      <c r="AF241" s="208" t="str">
        <f t="shared" si="83"/>
        <v>-</v>
      </c>
      <c r="AG241" s="208" t="str">
        <f t="shared" si="84"/>
        <v>-</v>
      </c>
      <c r="AH241" s="212" t="str">
        <f t="shared" si="85"/>
        <v>-</v>
      </c>
      <c r="AI241" s="204" t="str">
        <f t="shared" si="86"/>
        <v>-</v>
      </c>
      <c r="AJ241" s="206" t="str">
        <f t="shared" si="87"/>
        <v>-</v>
      </c>
      <c r="AK241" s="282" t="str">
        <f t="shared" si="88"/>
        <v>-</v>
      </c>
      <c r="AL241" s="283" t="str">
        <f t="shared" si="89"/>
        <v>-</v>
      </c>
      <c r="AM241" s="283" t="str">
        <f t="shared" si="90"/>
        <v>-</v>
      </c>
    </row>
    <row r="242" spans="2:39">
      <c r="B242" s="17">
        <f t="shared" si="91"/>
        <v>172</v>
      </c>
      <c r="D242" s="21" t="str">
        <f>IF(ISNUMBER(ESTIMATE!C194),ESTIMATE!C194,"-")</f>
        <v>-</v>
      </c>
      <c r="E242" s="38" t="str">
        <f>IF(ISNUMBER(ESTIMATE!D194),ESTIMATE!D194,"-")</f>
        <v>-</v>
      </c>
      <c r="F242" s="15" t="str">
        <f>IF(ISNUMBER(ESTIMATE!E194),ESTIMATE!E194,"-")</f>
        <v>-</v>
      </c>
      <c r="G242" s="287" t="str">
        <f>IF(ISNUMBER(ESTIMATE!F194),ESTIMATE!F194,"-")</f>
        <v>-</v>
      </c>
      <c r="H242" s="287" t="str">
        <f>IF(ISNUMBER(ESTIMATE!G194),ESTIMATE!G194,"-")</f>
        <v>-</v>
      </c>
      <c r="I242" s="288" t="str">
        <f>IF(ISNUMBER(ESTIMATE!H194),IF(ESTIMATE!H194=1,-1,1),"-")</f>
        <v>-</v>
      </c>
      <c r="J242" s="288" t="str">
        <f>IF(ISNUMBER(ESTIMATE!I194),IF(ESTIMATE!I194=1,-1,1),"-")</f>
        <v>-</v>
      </c>
      <c r="K242" s="288" t="str">
        <f>IF(ISNUMBER(ESTIMATE!J194),IF(ESTIMATE!J194=1,-1,1),"-")</f>
        <v>-</v>
      </c>
      <c r="L242" s="204" t="str">
        <f t="shared" si="63"/>
        <v>-</v>
      </c>
      <c r="M242" s="205" t="str">
        <f t="shared" si="64"/>
        <v>-</v>
      </c>
      <c r="N242" s="206" t="str">
        <f t="shared" si="65"/>
        <v>-</v>
      </c>
      <c r="O242" s="207" t="str">
        <f t="shared" si="66"/>
        <v>-</v>
      </c>
      <c r="P242" s="208" t="str">
        <f t="shared" si="67"/>
        <v>-</v>
      </c>
      <c r="Q242" s="208" t="str">
        <f t="shared" si="68"/>
        <v>-</v>
      </c>
      <c r="R242" s="212" t="str">
        <f t="shared" si="69"/>
        <v>-</v>
      </c>
      <c r="S242" s="207" t="str">
        <f t="shared" si="70"/>
        <v>-</v>
      </c>
      <c r="T242" s="208" t="str">
        <f t="shared" si="71"/>
        <v>-</v>
      </c>
      <c r="U242" s="208" t="str">
        <f t="shared" si="72"/>
        <v>-</v>
      </c>
      <c r="V242" s="212" t="str">
        <f t="shared" si="73"/>
        <v>-</v>
      </c>
      <c r="W242" s="207" t="str">
        <f t="shared" si="74"/>
        <v>-</v>
      </c>
      <c r="X242" s="208" t="str">
        <f t="shared" si="75"/>
        <v>-</v>
      </c>
      <c r="Y242" s="208" t="str">
        <f t="shared" si="76"/>
        <v>-</v>
      </c>
      <c r="Z242" s="212" t="str">
        <f t="shared" si="77"/>
        <v>-</v>
      </c>
      <c r="AA242" s="207" t="str">
        <f t="shared" si="78"/>
        <v>-</v>
      </c>
      <c r="AB242" s="208" t="str">
        <f t="shared" si="79"/>
        <v>-</v>
      </c>
      <c r="AC242" s="208" t="str">
        <f t="shared" si="80"/>
        <v>-</v>
      </c>
      <c r="AD242" s="212" t="str">
        <f t="shared" si="81"/>
        <v>-</v>
      </c>
      <c r="AE242" s="207" t="str">
        <f t="shared" si="82"/>
        <v>-</v>
      </c>
      <c r="AF242" s="208" t="str">
        <f t="shared" si="83"/>
        <v>-</v>
      </c>
      <c r="AG242" s="208" t="str">
        <f t="shared" si="84"/>
        <v>-</v>
      </c>
      <c r="AH242" s="212" t="str">
        <f t="shared" si="85"/>
        <v>-</v>
      </c>
      <c r="AI242" s="204" t="str">
        <f t="shared" si="86"/>
        <v>-</v>
      </c>
      <c r="AJ242" s="206" t="str">
        <f t="shared" si="87"/>
        <v>-</v>
      </c>
      <c r="AK242" s="282" t="str">
        <f t="shared" si="88"/>
        <v>-</v>
      </c>
      <c r="AL242" s="283" t="str">
        <f t="shared" si="89"/>
        <v>-</v>
      </c>
      <c r="AM242" s="283" t="str">
        <f t="shared" si="90"/>
        <v>-</v>
      </c>
    </row>
    <row r="243" spans="2:39">
      <c r="B243" s="17">
        <f t="shared" si="91"/>
        <v>173</v>
      </c>
      <c r="D243" s="21" t="str">
        <f>IF(ISNUMBER(ESTIMATE!C195),ESTIMATE!C195,"-")</f>
        <v>-</v>
      </c>
      <c r="E243" s="38" t="str">
        <f>IF(ISNUMBER(ESTIMATE!D195),ESTIMATE!D195,"-")</f>
        <v>-</v>
      </c>
      <c r="F243" s="15" t="str">
        <f>IF(ISNUMBER(ESTIMATE!E195),ESTIMATE!E195,"-")</f>
        <v>-</v>
      </c>
      <c r="G243" s="287" t="str">
        <f>IF(ISNUMBER(ESTIMATE!F195),ESTIMATE!F195,"-")</f>
        <v>-</v>
      </c>
      <c r="H243" s="287" t="str">
        <f>IF(ISNUMBER(ESTIMATE!G195),ESTIMATE!G195,"-")</f>
        <v>-</v>
      </c>
      <c r="I243" s="288" t="str">
        <f>IF(ISNUMBER(ESTIMATE!H195),IF(ESTIMATE!H195=1,-1,1),"-")</f>
        <v>-</v>
      </c>
      <c r="J243" s="288" t="str">
        <f>IF(ISNUMBER(ESTIMATE!I195),IF(ESTIMATE!I195=1,-1,1),"-")</f>
        <v>-</v>
      </c>
      <c r="K243" s="288" t="str">
        <f>IF(ISNUMBER(ESTIMATE!J195),IF(ESTIMATE!J195=1,-1,1),"-")</f>
        <v>-</v>
      </c>
      <c r="L243" s="204" t="str">
        <f t="shared" si="63"/>
        <v>-</v>
      </c>
      <c r="M243" s="205" t="str">
        <f t="shared" si="64"/>
        <v>-</v>
      </c>
      <c r="N243" s="206" t="str">
        <f t="shared" si="65"/>
        <v>-</v>
      </c>
      <c r="O243" s="207" t="str">
        <f t="shared" si="66"/>
        <v>-</v>
      </c>
      <c r="P243" s="208" t="str">
        <f t="shared" si="67"/>
        <v>-</v>
      </c>
      <c r="Q243" s="208" t="str">
        <f t="shared" si="68"/>
        <v>-</v>
      </c>
      <c r="R243" s="212" t="str">
        <f t="shared" si="69"/>
        <v>-</v>
      </c>
      <c r="S243" s="207" t="str">
        <f t="shared" si="70"/>
        <v>-</v>
      </c>
      <c r="T243" s="208" t="str">
        <f t="shared" si="71"/>
        <v>-</v>
      </c>
      <c r="U243" s="208" t="str">
        <f t="shared" si="72"/>
        <v>-</v>
      </c>
      <c r="V243" s="212" t="str">
        <f t="shared" si="73"/>
        <v>-</v>
      </c>
      <c r="W243" s="207" t="str">
        <f t="shared" si="74"/>
        <v>-</v>
      </c>
      <c r="X243" s="208" t="str">
        <f t="shared" si="75"/>
        <v>-</v>
      </c>
      <c r="Y243" s="208" t="str">
        <f t="shared" si="76"/>
        <v>-</v>
      </c>
      <c r="Z243" s="212" t="str">
        <f t="shared" si="77"/>
        <v>-</v>
      </c>
      <c r="AA243" s="207" t="str">
        <f t="shared" si="78"/>
        <v>-</v>
      </c>
      <c r="AB243" s="208" t="str">
        <f t="shared" si="79"/>
        <v>-</v>
      </c>
      <c r="AC243" s="208" t="str">
        <f t="shared" si="80"/>
        <v>-</v>
      </c>
      <c r="AD243" s="212" t="str">
        <f t="shared" si="81"/>
        <v>-</v>
      </c>
      <c r="AE243" s="207" t="str">
        <f t="shared" si="82"/>
        <v>-</v>
      </c>
      <c r="AF243" s="208" t="str">
        <f t="shared" si="83"/>
        <v>-</v>
      </c>
      <c r="AG243" s="208" t="str">
        <f t="shared" si="84"/>
        <v>-</v>
      </c>
      <c r="AH243" s="212" t="str">
        <f t="shared" si="85"/>
        <v>-</v>
      </c>
      <c r="AI243" s="204" t="str">
        <f t="shared" si="86"/>
        <v>-</v>
      </c>
      <c r="AJ243" s="206" t="str">
        <f t="shared" si="87"/>
        <v>-</v>
      </c>
      <c r="AK243" s="282" t="str">
        <f t="shared" si="88"/>
        <v>-</v>
      </c>
      <c r="AL243" s="283" t="str">
        <f t="shared" si="89"/>
        <v>-</v>
      </c>
      <c r="AM243" s="283" t="str">
        <f t="shared" si="90"/>
        <v>-</v>
      </c>
    </row>
    <row r="244" spans="2:39">
      <c r="B244" s="17">
        <f t="shared" si="91"/>
        <v>174</v>
      </c>
      <c r="D244" s="21" t="str">
        <f>IF(ISNUMBER(ESTIMATE!C196),ESTIMATE!C196,"-")</f>
        <v>-</v>
      </c>
      <c r="E244" s="38" t="str">
        <f>IF(ISNUMBER(ESTIMATE!D196),ESTIMATE!D196,"-")</f>
        <v>-</v>
      </c>
      <c r="F244" s="15" t="str">
        <f>IF(ISNUMBER(ESTIMATE!E196),ESTIMATE!E196,"-")</f>
        <v>-</v>
      </c>
      <c r="G244" s="287" t="str">
        <f>IF(ISNUMBER(ESTIMATE!F196),ESTIMATE!F196,"-")</f>
        <v>-</v>
      </c>
      <c r="H244" s="287" t="str">
        <f>IF(ISNUMBER(ESTIMATE!G196),ESTIMATE!G196,"-")</f>
        <v>-</v>
      </c>
      <c r="I244" s="288" t="str">
        <f>IF(ISNUMBER(ESTIMATE!H196),IF(ESTIMATE!H196=1,-1,1),"-")</f>
        <v>-</v>
      </c>
      <c r="J244" s="288" t="str">
        <f>IF(ISNUMBER(ESTIMATE!I196),IF(ESTIMATE!I196=1,-1,1),"-")</f>
        <v>-</v>
      </c>
      <c r="K244" s="288" t="str">
        <f>IF(ISNUMBER(ESTIMATE!J196),IF(ESTIMATE!J196=1,-1,1),"-")</f>
        <v>-</v>
      </c>
      <c r="L244" s="204" t="str">
        <f t="shared" si="63"/>
        <v>-</v>
      </c>
      <c r="M244" s="205" t="str">
        <f t="shared" si="64"/>
        <v>-</v>
      </c>
      <c r="N244" s="206" t="str">
        <f t="shared" si="65"/>
        <v>-</v>
      </c>
      <c r="O244" s="207" t="str">
        <f t="shared" si="66"/>
        <v>-</v>
      </c>
      <c r="P244" s="208" t="str">
        <f t="shared" si="67"/>
        <v>-</v>
      </c>
      <c r="Q244" s="208" t="str">
        <f t="shared" si="68"/>
        <v>-</v>
      </c>
      <c r="R244" s="212" t="str">
        <f t="shared" si="69"/>
        <v>-</v>
      </c>
      <c r="S244" s="207" t="str">
        <f t="shared" si="70"/>
        <v>-</v>
      </c>
      <c r="T244" s="208" t="str">
        <f t="shared" si="71"/>
        <v>-</v>
      </c>
      <c r="U244" s="208" t="str">
        <f t="shared" si="72"/>
        <v>-</v>
      </c>
      <c r="V244" s="212" t="str">
        <f t="shared" si="73"/>
        <v>-</v>
      </c>
      <c r="W244" s="207" t="str">
        <f t="shared" si="74"/>
        <v>-</v>
      </c>
      <c r="X244" s="208" t="str">
        <f t="shared" si="75"/>
        <v>-</v>
      </c>
      <c r="Y244" s="208" t="str">
        <f t="shared" si="76"/>
        <v>-</v>
      </c>
      <c r="Z244" s="212" t="str">
        <f t="shared" si="77"/>
        <v>-</v>
      </c>
      <c r="AA244" s="207" t="str">
        <f t="shared" si="78"/>
        <v>-</v>
      </c>
      <c r="AB244" s="208" t="str">
        <f t="shared" si="79"/>
        <v>-</v>
      </c>
      <c r="AC244" s="208" t="str">
        <f t="shared" si="80"/>
        <v>-</v>
      </c>
      <c r="AD244" s="212" t="str">
        <f t="shared" si="81"/>
        <v>-</v>
      </c>
      <c r="AE244" s="207" t="str">
        <f t="shared" si="82"/>
        <v>-</v>
      </c>
      <c r="AF244" s="208" t="str">
        <f t="shared" si="83"/>
        <v>-</v>
      </c>
      <c r="AG244" s="208" t="str">
        <f t="shared" si="84"/>
        <v>-</v>
      </c>
      <c r="AH244" s="212" t="str">
        <f t="shared" si="85"/>
        <v>-</v>
      </c>
      <c r="AI244" s="204" t="str">
        <f t="shared" si="86"/>
        <v>-</v>
      </c>
      <c r="AJ244" s="206" t="str">
        <f t="shared" si="87"/>
        <v>-</v>
      </c>
      <c r="AK244" s="282" t="str">
        <f t="shared" si="88"/>
        <v>-</v>
      </c>
      <c r="AL244" s="283" t="str">
        <f t="shared" si="89"/>
        <v>-</v>
      </c>
      <c r="AM244" s="283" t="str">
        <f t="shared" si="90"/>
        <v>-</v>
      </c>
    </row>
    <row r="245" spans="2:39">
      <c r="B245" s="17">
        <f t="shared" si="91"/>
        <v>175</v>
      </c>
      <c r="D245" s="21" t="str">
        <f>IF(ISNUMBER(ESTIMATE!C197),ESTIMATE!C197,"-")</f>
        <v>-</v>
      </c>
      <c r="E245" s="38" t="str">
        <f>IF(ISNUMBER(ESTIMATE!D197),ESTIMATE!D197,"-")</f>
        <v>-</v>
      </c>
      <c r="F245" s="15" t="str">
        <f>IF(ISNUMBER(ESTIMATE!E197),ESTIMATE!E197,"-")</f>
        <v>-</v>
      </c>
      <c r="G245" s="287" t="str">
        <f>IF(ISNUMBER(ESTIMATE!F197),ESTIMATE!F197,"-")</f>
        <v>-</v>
      </c>
      <c r="H245" s="287" t="str">
        <f>IF(ISNUMBER(ESTIMATE!G197),ESTIMATE!G197,"-")</f>
        <v>-</v>
      </c>
      <c r="I245" s="288" t="str">
        <f>IF(ISNUMBER(ESTIMATE!H197),IF(ESTIMATE!H197=1,-1,1),"-")</f>
        <v>-</v>
      </c>
      <c r="J245" s="288" t="str">
        <f>IF(ISNUMBER(ESTIMATE!I197),IF(ESTIMATE!I197=1,-1,1),"-")</f>
        <v>-</v>
      </c>
      <c r="K245" s="288" t="str">
        <f>IF(ISNUMBER(ESTIMATE!J197),IF(ESTIMATE!J197=1,-1,1),"-")</f>
        <v>-</v>
      </c>
      <c r="L245" s="204" t="str">
        <f t="shared" si="63"/>
        <v>-</v>
      </c>
      <c r="M245" s="205" t="str">
        <f t="shared" si="64"/>
        <v>-</v>
      </c>
      <c r="N245" s="206" t="str">
        <f t="shared" si="65"/>
        <v>-</v>
      </c>
      <c r="O245" s="207" t="str">
        <f t="shared" si="66"/>
        <v>-</v>
      </c>
      <c r="P245" s="208" t="str">
        <f t="shared" si="67"/>
        <v>-</v>
      </c>
      <c r="Q245" s="208" t="str">
        <f t="shared" si="68"/>
        <v>-</v>
      </c>
      <c r="R245" s="212" t="str">
        <f t="shared" si="69"/>
        <v>-</v>
      </c>
      <c r="S245" s="207" t="str">
        <f t="shared" si="70"/>
        <v>-</v>
      </c>
      <c r="T245" s="208" t="str">
        <f t="shared" si="71"/>
        <v>-</v>
      </c>
      <c r="U245" s="208" t="str">
        <f t="shared" si="72"/>
        <v>-</v>
      </c>
      <c r="V245" s="212" t="str">
        <f t="shared" si="73"/>
        <v>-</v>
      </c>
      <c r="W245" s="207" t="str">
        <f t="shared" si="74"/>
        <v>-</v>
      </c>
      <c r="X245" s="208" t="str">
        <f t="shared" si="75"/>
        <v>-</v>
      </c>
      <c r="Y245" s="208" t="str">
        <f t="shared" si="76"/>
        <v>-</v>
      </c>
      <c r="Z245" s="212" t="str">
        <f t="shared" si="77"/>
        <v>-</v>
      </c>
      <c r="AA245" s="207" t="str">
        <f t="shared" si="78"/>
        <v>-</v>
      </c>
      <c r="AB245" s="208" t="str">
        <f t="shared" si="79"/>
        <v>-</v>
      </c>
      <c r="AC245" s="208" t="str">
        <f t="shared" si="80"/>
        <v>-</v>
      </c>
      <c r="AD245" s="212" t="str">
        <f t="shared" si="81"/>
        <v>-</v>
      </c>
      <c r="AE245" s="207" t="str">
        <f t="shared" si="82"/>
        <v>-</v>
      </c>
      <c r="AF245" s="208" t="str">
        <f t="shared" si="83"/>
        <v>-</v>
      </c>
      <c r="AG245" s="208" t="str">
        <f t="shared" si="84"/>
        <v>-</v>
      </c>
      <c r="AH245" s="212" t="str">
        <f t="shared" si="85"/>
        <v>-</v>
      </c>
      <c r="AI245" s="204" t="str">
        <f t="shared" si="86"/>
        <v>-</v>
      </c>
      <c r="AJ245" s="206" t="str">
        <f t="shared" si="87"/>
        <v>-</v>
      </c>
      <c r="AK245" s="282" t="str">
        <f t="shared" si="88"/>
        <v>-</v>
      </c>
      <c r="AL245" s="283" t="str">
        <f t="shared" si="89"/>
        <v>-</v>
      </c>
      <c r="AM245" s="283" t="str">
        <f t="shared" si="90"/>
        <v>-</v>
      </c>
    </row>
    <row r="246" spans="2:39">
      <c r="B246" s="17">
        <f t="shared" si="91"/>
        <v>176</v>
      </c>
      <c r="D246" s="21" t="str">
        <f>IF(ISNUMBER(ESTIMATE!C198),ESTIMATE!C198,"-")</f>
        <v>-</v>
      </c>
      <c r="E246" s="38" t="str">
        <f>IF(ISNUMBER(ESTIMATE!D198),ESTIMATE!D198,"-")</f>
        <v>-</v>
      </c>
      <c r="F246" s="15" t="str">
        <f>IF(ISNUMBER(ESTIMATE!E198),ESTIMATE!E198,"-")</f>
        <v>-</v>
      </c>
      <c r="G246" s="287" t="str">
        <f>IF(ISNUMBER(ESTIMATE!F198),ESTIMATE!F198,"-")</f>
        <v>-</v>
      </c>
      <c r="H246" s="287" t="str">
        <f>IF(ISNUMBER(ESTIMATE!G198),ESTIMATE!G198,"-")</f>
        <v>-</v>
      </c>
      <c r="I246" s="288" t="str">
        <f>IF(ISNUMBER(ESTIMATE!H198),IF(ESTIMATE!H198=1,-1,1),"-")</f>
        <v>-</v>
      </c>
      <c r="J246" s="288" t="str">
        <f>IF(ISNUMBER(ESTIMATE!I198),IF(ESTIMATE!I198=1,-1,1),"-")</f>
        <v>-</v>
      </c>
      <c r="K246" s="288" t="str">
        <f>IF(ISNUMBER(ESTIMATE!J198),IF(ESTIMATE!J198=1,-1,1),"-")</f>
        <v>-</v>
      </c>
      <c r="L246" s="204" t="str">
        <f t="shared" si="63"/>
        <v>-</v>
      </c>
      <c r="M246" s="205" t="str">
        <f t="shared" si="64"/>
        <v>-</v>
      </c>
      <c r="N246" s="206" t="str">
        <f t="shared" si="65"/>
        <v>-</v>
      </c>
      <c r="O246" s="207" t="str">
        <f t="shared" si="66"/>
        <v>-</v>
      </c>
      <c r="P246" s="208" t="str">
        <f t="shared" si="67"/>
        <v>-</v>
      </c>
      <c r="Q246" s="208" t="str">
        <f t="shared" si="68"/>
        <v>-</v>
      </c>
      <c r="R246" s="212" t="str">
        <f t="shared" si="69"/>
        <v>-</v>
      </c>
      <c r="S246" s="207" t="str">
        <f t="shared" si="70"/>
        <v>-</v>
      </c>
      <c r="T246" s="208" t="str">
        <f t="shared" si="71"/>
        <v>-</v>
      </c>
      <c r="U246" s="208" t="str">
        <f t="shared" si="72"/>
        <v>-</v>
      </c>
      <c r="V246" s="212" t="str">
        <f t="shared" si="73"/>
        <v>-</v>
      </c>
      <c r="W246" s="207" t="str">
        <f t="shared" si="74"/>
        <v>-</v>
      </c>
      <c r="X246" s="208" t="str">
        <f t="shared" si="75"/>
        <v>-</v>
      </c>
      <c r="Y246" s="208" t="str">
        <f t="shared" si="76"/>
        <v>-</v>
      </c>
      <c r="Z246" s="212" t="str">
        <f t="shared" si="77"/>
        <v>-</v>
      </c>
      <c r="AA246" s="207" t="str">
        <f t="shared" si="78"/>
        <v>-</v>
      </c>
      <c r="AB246" s="208" t="str">
        <f t="shared" si="79"/>
        <v>-</v>
      </c>
      <c r="AC246" s="208" t="str">
        <f t="shared" si="80"/>
        <v>-</v>
      </c>
      <c r="AD246" s="212" t="str">
        <f t="shared" si="81"/>
        <v>-</v>
      </c>
      <c r="AE246" s="207" t="str">
        <f t="shared" si="82"/>
        <v>-</v>
      </c>
      <c r="AF246" s="208" t="str">
        <f t="shared" si="83"/>
        <v>-</v>
      </c>
      <c r="AG246" s="208" t="str">
        <f t="shared" si="84"/>
        <v>-</v>
      </c>
      <c r="AH246" s="212" t="str">
        <f t="shared" si="85"/>
        <v>-</v>
      </c>
      <c r="AI246" s="204" t="str">
        <f t="shared" si="86"/>
        <v>-</v>
      </c>
      <c r="AJ246" s="206" t="str">
        <f t="shared" si="87"/>
        <v>-</v>
      </c>
      <c r="AK246" s="282" t="str">
        <f t="shared" si="88"/>
        <v>-</v>
      </c>
      <c r="AL246" s="283" t="str">
        <f t="shared" si="89"/>
        <v>-</v>
      </c>
      <c r="AM246" s="283" t="str">
        <f t="shared" si="90"/>
        <v>-</v>
      </c>
    </row>
    <row r="247" spans="2:39">
      <c r="B247" s="17">
        <f t="shared" si="91"/>
        <v>177</v>
      </c>
      <c r="D247" s="21" t="str">
        <f>IF(ISNUMBER(ESTIMATE!C199),ESTIMATE!C199,"-")</f>
        <v>-</v>
      </c>
      <c r="E247" s="38" t="str">
        <f>IF(ISNUMBER(ESTIMATE!D199),ESTIMATE!D199,"-")</f>
        <v>-</v>
      </c>
      <c r="F247" s="15" t="str">
        <f>IF(ISNUMBER(ESTIMATE!E199),ESTIMATE!E199,"-")</f>
        <v>-</v>
      </c>
      <c r="G247" s="287" t="str">
        <f>IF(ISNUMBER(ESTIMATE!F199),ESTIMATE!F199,"-")</f>
        <v>-</v>
      </c>
      <c r="H247" s="287" t="str">
        <f>IF(ISNUMBER(ESTIMATE!G199),ESTIMATE!G199,"-")</f>
        <v>-</v>
      </c>
      <c r="I247" s="288" t="str">
        <f>IF(ISNUMBER(ESTIMATE!H199),IF(ESTIMATE!H199=1,-1,1),"-")</f>
        <v>-</v>
      </c>
      <c r="J247" s="288" t="str">
        <f>IF(ISNUMBER(ESTIMATE!I199),IF(ESTIMATE!I199=1,-1,1),"-")</f>
        <v>-</v>
      </c>
      <c r="K247" s="288" t="str">
        <f>IF(ISNUMBER(ESTIMATE!J199),IF(ESTIMATE!J199=1,-1,1),"-")</f>
        <v>-</v>
      </c>
      <c r="L247" s="204" t="str">
        <f t="shared" si="63"/>
        <v>-</v>
      </c>
      <c r="M247" s="205" t="str">
        <f t="shared" si="64"/>
        <v>-</v>
      </c>
      <c r="N247" s="206" t="str">
        <f t="shared" si="65"/>
        <v>-</v>
      </c>
      <c r="O247" s="207" t="str">
        <f t="shared" si="66"/>
        <v>-</v>
      </c>
      <c r="P247" s="208" t="str">
        <f t="shared" si="67"/>
        <v>-</v>
      </c>
      <c r="Q247" s="208" t="str">
        <f t="shared" si="68"/>
        <v>-</v>
      </c>
      <c r="R247" s="212" t="str">
        <f t="shared" si="69"/>
        <v>-</v>
      </c>
      <c r="S247" s="207" t="str">
        <f t="shared" si="70"/>
        <v>-</v>
      </c>
      <c r="T247" s="208" t="str">
        <f t="shared" si="71"/>
        <v>-</v>
      </c>
      <c r="U247" s="208" t="str">
        <f t="shared" si="72"/>
        <v>-</v>
      </c>
      <c r="V247" s="212" t="str">
        <f t="shared" si="73"/>
        <v>-</v>
      </c>
      <c r="W247" s="207" t="str">
        <f t="shared" si="74"/>
        <v>-</v>
      </c>
      <c r="X247" s="208" t="str">
        <f t="shared" si="75"/>
        <v>-</v>
      </c>
      <c r="Y247" s="208" t="str">
        <f t="shared" si="76"/>
        <v>-</v>
      </c>
      <c r="Z247" s="212" t="str">
        <f t="shared" si="77"/>
        <v>-</v>
      </c>
      <c r="AA247" s="207" t="str">
        <f t="shared" si="78"/>
        <v>-</v>
      </c>
      <c r="AB247" s="208" t="str">
        <f t="shared" si="79"/>
        <v>-</v>
      </c>
      <c r="AC247" s="208" t="str">
        <f t="shared" si="80"/>
        <v>-</v>
      </c>
      <c r="AD247" s="212" t="str">
        <f t="shared" si="81"/>
        <v>-</v>
      </c>
      <c r="AE247" s="207" t="str">
        <f t="shared" si="82"/>
        <v>-</v>
      </c>
      <c r="AF247" s="208" t="str">
        <f t="shared" si="83"/>
        <v>-</v>
      </c>
      <c r="AG247" s="208" t="str">
        <f t="shared" si="84"/>
        <v>-</v>
      </c>
      <c r="AH247" s="212" t="str">
        <f t="shared" si="85"/>
        <v>-</v>
      </c>
      <c r="AI247" s="204" t="str">
        <f t="shared" si="86"/>
        <v>-</v>
      </c>
      <c r="AJ247" s="206" t="str">
        <f t="shared" si="87"/>
        <v>-</v>
      </c>
      <c r="AK247" s="282" t="str">
        <f t="shared" si="88"/>
        <v>-</v>
      </c>
      <c r="AL247" s="283" t="str">
        <f t="shared" si="89"/>
        <v>-</v>
      </c>
      <c r="AM247" s="283" t="str">
        <f t="shared" si="90"/>
        <v>-</v>
      </c>
    </row>
    <row r="248" spans="2:39">
      <c r="B248" s="17">
        <f t="shared" si="91"/>
        <v>178</v>
      </c>
      <c r="D248" s="21" t="str">
        <f>IF(ISNUMBER(ESTIMATE!C200),ESTIMATE!C200,"-")</f>
        <v>-</v>
      </c>
      <c r="E248" s="38" t="str">
        <f>IF(ISNUMBER(ESTIMATE!D200),ESTIMATE!D200,"-")</f>
        <v>-</v>
      </c>
      <c r="F248" s="15" t="str">
        <f>IF(ISNUMBER(ESTIMATE!E200),ESTIMATE!E200,"-")</f>
        <v>-</v>
      </c>
      <c r="G248" s="287" t="str">
        <f>IF(ISNUMBER(ESTIMATE!F200),ESTIMATE!F200,"-")</f>
        <v>-</v>
      </c>
      <c r="H248" s="287" t="str">
        <f>IF(ISNUMBER(ESTIMATE!G200),ESTIMATE!G200,"-")</f>
        <v>-</v>
      </c>
      <c r="I248" s="288" t="str">
        <f>IF(ISNUMBER(ESTIMATE!H200),IF(ESTIMATE!H200=1,-1,1),"-")</f>
        <v>-</v>
      </c>
      <c r="J248" s="288" t="str">
        <f>IF(ISNUMBER(ESTIMATE!I200),IF(ESTIMATE!I200=1,-1,1),"-")</f>
        <v>-</v>
      </c>
      <c r="K248" s="288" t="str">
        <f>IF(ISNUMBER(ESTIMATE!J200),IF(ESTIMATE!J200=1,-1,1),"-")</f>
        <v>-</v>
      </c>
      <c r="L248" s="204" t="str">
        <f t="shared" si="63"/>
        <v>-</v>
      </c>
      <c r="M248" s="205" t="str">
        <f t="shared" si="64"/>
        <v>-</v>
      </c>
      <c r="N248" s="206" t="str">
        <f t="shared" si="65"/>
        <v>-</v>
      </c>
      <c r="O248" s="207" t="str">
        <f t="shared" si="66"/>
        <v>-</v>
      </c>
      <c r="P248" s="208" t="str">
        <f t="shared" si="67"/>
        <v>-</v>
      </c>
      <c r="Q248" s="208" t="str">
        <f t="shared" si="68"/>
        <v>-</v>
      </c>
      <c r="R248" s="212" t="str">
        <f t="shared" si="69"/>
        <v>-</v>
      </c>
      <c r="S248" s="207" t="str">
        <f t="shared" si="70"/>
        <v>-</v>
      </c>
      <c r="T248" s="208" t="str">
        <f t="shared" si="71"/>
        <v>-</v>
      </c>
      <c r="U248" s="208" t="str">
        <f t="shared" si="72"/>
        <v>-</v>
      </c>
      <c r="V248" s="212" t="str">
        <f t="shared" si="73"/>
        <v>-</v>
      </c>
      <c r="W248" s="207" t="str">
        <f t="shared" si="74"/>
        <v>-</v>
      </c>
      <c r="X248" s="208" t="str">
        <f t="shared" si="75"/>
        <v>-</v>
      </c>
      <c r="Y248" s="208" t="str">
        <f t="shared" si="76"/>
        <v>-</v>
      </c>
      <c r="Z248" s="212" t="str">
        <f t="shared" si="77"/>
        <v>-</v>
      </c>
      <c r="AA248" s="207" t="str">
        <f t="shared" si="78"/>
        <v>-</v>
      </c>
      <c r="AB248" s="208" t="str">
        <f t="shared" si="79"/>
        <v>-</v>
      </c>
      <c r="AC248" s="208" t="str">
        <f t="shared" si="80"/>
        <v>-</v>
      </c>
      <c r="AD248" s="212" t="str">
        <f t="shared" si="81"/>
        <v>-</v>
      </c>
      <c r="AE248" s="207" t="str">
        <f t="shared" si="82"/>
        <v>-</v>
      </c>
      <c r="AF248" s="208" t="str">
        <f t="shared" si="83"/>
        <v>-</v>
      </c>
      <c r="AG248" s="208" t="str">
        <f t="shared" si="84"/>
        <v>-</v>
      </c>
      <c r="AH248" s="212" t="str">
        <f t="shared" si="85"/>
        <v>-</v>
      </c>
      <c r="AI248" s="204" t="str">
        <f t="shared" si="86"/>
        <v>-</v>
      </c>
      <c r="AJ248" s="206" t="str">
        <f t="shared" si="87"/>
        <v>-</v>
      </c>
      <c r="AK248" s="282" t="str">
        <f t="shared" si="88"/>
        <v>-</v>
      </c>
      <c r="AL248" s="283" t="str">
        <f t="shared" si="89"/>
        <v>-</v>
      </c>
      <c r="AM248" s="283" t="str">
        <f t="shared" si="90"/>
        <v>-</v>
      </c>
    </row>
    <row r="249" spans="2:39">
      <c r="B249" s="17">
        <f t="shared" si="91"/>
        <v>179</v>
      </c>
      <c r="D249" s="21" t="str">
        <f>IF(ISNUMBER(ESTIMATE!C201),ESTIMATE!C201,"-")</f>
        <v>-</v>
      </c>
      <c r="E249" s="38" t="str">
        <f>IF(ISNUMBER(ESTIMATE!D201),ESTIMATE!D201,"-")</f>
        <v>-</v>
      </c>
      <c r="F249" s="15" t="str">
        <f>IF(ISNUMBER(ESTIMATE!E201),ESTIMATE!E201,"-")</f>
        <v>-</v>
      </c>
      <c r="G249" s="287" t="str">
        <f>IF(ISNUMBER(ESTIMATE!F201),ESTIMATE!F201,"-")</f>
        <v>-</v>
      </c>
      <c r="H249" s="287" t="str">
        <f>IF(ISNUMBER(ESTIMATE!G201),ESTIMATE!G201,"-")</f>
        <v>-</v>
      </c>
      <c r="I249" s="288" t="str">
        <f>IF(ISNUMBER(ESTIMATE!H201),IF(ESTIMATE!H201=1,-1,1),"-")</f>
        <v>-</v>
      </c>
      <c r="J249" s="288" t="str">
        <f>IF(ISNUMBER(ESTIMATE!I201),IF(ESTIMATE!I201=1,-1,1),"-")</f>
        <v>-</v>
      </c>
      <c r="K249" s="288" t="str">
        <f>IF(ISNUMBER(ESTIMATE!J201),IF(ESTIMATE!J201=1,-1,1),"-")</f>
        <v>-</v>
      </c>
      <c r="L249" s="204" t="str">
        <f t="shared" si="63"/>
        <v>-</v>
      </c>
      <c r="M249" s="205" t="str">
        <f t="shared" si="64"/>
        <v>-</v>
      </c>
      <c r="N249" s="206" t="str">
        <f t="shared" si="65"/>
        <v>-</v>
      </c>
      <c r="O249" s="207" t="str">
        <f t="shared" si="66"/>
        <v>-</v>
      </c>
      <c r="P249" s="208" t="str">
        <f t="shared" si="67"/>
        <v>-</v>
      </c>
      <c r="Q249" s="208" t="str">
        <f t="shared" si="68"/>
        <v>-</v>
      </c>
      <c r="R249" s="212" t="str">
        <f t="shared" si="69"/>
        <v>-</v>
      </c>
      <c r="S249" s="207" t="str">
        <f t="shared" si="70"/>
        <v>-</v>
      </c>
      <c r="T249" s="208" t="str">
        <f t="shared" si="71"/>
        <v>-</v>
      </c>
      <c r="U249" s="208" t="str">
        <f t="shared" si="72"/>
        <v>-</v>
      </c>
      <c r="V249" s="212" t="str">
        <f t="shared" si="73"/>
        <v>-</v>
      </c>
      <c r="W249" s="207" t="str">
        <f t="shared" si="74"/>
        <v>-</v>
      </c>
      <c r="X249" s="208" t="str">
        <f t="shared" si="75"/>
        <v>-</v>
      </c>
      <c r="Y249" s="208" t="str">
        <f t="shared" si="76"/>
        <v>-</v>
      </c>
      <c r="Z249" s="212" t="str">
        <f t="shared" si="77"/>
        <v>-</v>
      </c>
      <c r="AA249" s="207" t="str">
        <f t="shared" si="78"/>
        <v>-</v>
      </c>
      <c r="AB249" s="208" t="str">
        <f t="shared" si="79"/>
        <v>-</v>
      </c>
      <c r="AC249" s="208" t="str">
        <f t="shared" si="80"/>
        <v>-</v>
      </c>
      <c r="AD249" s="212" t="str">
        <f t="shared" si="81"/>
        <v>-</v>
      </c>
      <c r="AE249" s="207" t="str">
        <f t="shared" si="82"/>
        <v>-</v>
      </c>
      <c r="AF249" s="208" t="str">
        <f t="shared" si="83"/>
        <v>-</v>
      </c>
      <c r="AG249" s="208" t="str">
        <f t="shared" si="84"/>
        <v>-</v>
      </c>
      <c r="AH249" s="212" t="str">
        <f t="shared" si="85"/>
        <v>-</v>
      </c>
      <c r="AI249" s="204" t="str">
        <f t="shared" si="86"/>
        <v>-</v>
      </c>
      <c r="AJ249" s="206" t="str">
        <f t="shared" si="87"/>
        <v>-</v>
      </c>
      <c r="AK249" s="282" t="str">
        <f t="shared" si="88"/>
        <v>-</v>
      </c>
      <c r="AL249" s="283" t="str">
        <f t="shared" si="89"/>
        <v>-</v>
      </c>
      <c r="AM249" s="283" t="str">
        <f t="shared" si="90"/>
        <v>-</v>
      </c>
    </row>
    <row r="250" spans="2:39">
      <c r="B250" s="17">
        <f t="shared" si="91"/>
        <v>180</v>
      </c>
      <c r="D250" s="21" t="str">
        <f>IF(ISNUMBER(ESTIMATE!C202),ESTIMATE!C202,"-")</f>
        <v>-</v>
      </c>
      <c r="E250" s="38" t="str">
        <f>IF(ISNUMBER(ESTIMATE!D202),ESTIMATE!D202,"-")</f>
        <v>-</v>
      </c>
      <c r="F250" s="15" t="str">
        <f>IF(ISNUMBER(ESTIMATE!E202),ESTIMATE!E202,"-")</f>
        <v>-</v>
      </c>
      <c r="G250" s="287" t="str">
        <f>IF(ISNUMBER(ESTIMATE!F202),ESTIMATE!F202,"-")</f>
        <v>-</v>
      </c>
      <c r="H250" s="287" t="str">
        <f>IF(ISNUMBER(ESTIMATE!G202),ESTIMATE!G202,"-")</f>
        <v>-</v>
      </c>
      <c r="I250" s="288" t="str">
        <f>IF(ISNUMBER(ESTIMATE!H202),IF(ESTIMATE!H202=1,-1,1),"-")</f>
        <v>-</v>
      </c>
      <c r="J250" s="288" t="str">
        <f>IF(ISNUMBER(ESTIMATE!I202),IF(ESTIMATE!I202=1,-1,1),"-")</f>
        <v>-</v>
      </c>
      <c r="K250" s="288" t="str">
        <f>IF(ISNUMBER(ESTIMATE!J202),IF(ESTIMATE!J202=1,-1,1),"-")</f>
        <v>-</v>
      </c>
      <c r="L250" s="204" t="str">
        <f t="shared" si="63"/>
        <v>-</v>
      </c>
      <c r="M250" s="205" t="str">
        <f t="shared" si="64"/>
        <v>-</v>
      </c>
      <c r="N250" s="206" t="str">
        <f t="shared" si="65"/>
        <v>-</v>
      </c>
      <c r="O250" s="207" t="str">
        <f t="shared" si="66"/>
        <v>-</v>
      </c>
      <c r="P250" s="208" t="str">
        <f t="shared" si="67"/>
        <v>-</v>
      </c>
      <c r="Q250" s="208" t="str">
        <f t="shared" si="68"/>
        <v>-</v>
      </c>
      <c r="R250" s="212" t="str">
        <f t="shared" si="69"/>
        <v>-</v>
      </c>
      <c r="S250" s="207" t="str">
        <f t="shared" si="70"/>
        <v>-</v>
      </c>
      <c r="T250" s="208" t="str">
        <f t="shared" si="71"/>
        <v>-</v>
      </c>
      <c r="U250" s="208" t="str">
        <f t="shared" si="72"/>
        <v>-</v>
      </c>
      <c r="V250" s="212" t="str">
        <f t="shared" si="73"/>
        <v>-</v>
      </c>
      <c r="W250" s="207" t="str">
        <f t="shared" si="74"/>
        <v>-</v>
      </c>
      <c r="X250" s="208" t="str">
        <f t="shared" si="75"/>
        <v>-</v>
      </c>
      <c r="Y250" s="208" t="str">
        <f t="shared" si="76"/>
        <v>-</v>
      </c>
      <c r="Z250" s="212" t="str">
        <f t="shared" si="77"/>
        <v>-</v>
      </c>
      <c r="AA250" s="207" t="str">
        <f t="shared" si="78"/>
        <v>-</v>
      </c>
      <c r="AB250" s="208" t="str">
        <f t="shared" si="79"/>
        <v>-</v>
      </c>
      <c r="AC250" s="208" t="str">
        <f t="shared" si="80"/>
        <v>-</v>
      </c>
      <c r="AD250" s="212" t="str">
        <f t="shared" si="81"/>
        <v>-</v>
      </c>
      <c r="AE250" s="207" t="str">
        <f t="shared" si="82"/>
        <v>-</v>
      </c>
      <c r="AF250" s="208" t="str">
        <f t="shared" si="83"/>
        <v>-</v>
      </c>
      <c r="AG250" s="208" t="str">
        <f t="shared" si="84"/>
        <v>-</v>
      </c>
      <c r="AH250" s="212" t="str">
        <f t="shared" si="85"/>
        <v>-</v>
      </c>
      <c r="AI250" s="204" t="str">
        <f t="shared" si="86"/>
        <v>-</v>
      </c>
      <c r="AJ250" s="206" t="str">
        <f t="shared" si="87"/>
        <v>-</v>
      </c>
      <c r="AK250" s="282" t="str">
        <f t="shared" si="88"/>
        <v>-</v>
      </c>
      <c r="AL250" s="283" t="str">
        <f t="shared" si="89"/>
        <v>-</v>
      </c>
      <c r="AM250" s="283" t="str">
        <f t="shared" si="90"/>
        <v>-</v>
      </c>
    </row>
    <row r="251" spans="2:39">
      <c r="B251" s="17">
        <f t="shared" si="91"/>
        <v>181</v>
      </c>
      <c r="D251" s="21" t="str">
        <f>IF(ISNUMBER(ESTIMATE!C203),ESTIMATE!C203,"-")</f>
        <v>-</v>
      </c>
      <c r="E251" s="38" t="str">
        <f>IF(ISNUMBER(ESTIMATE!D203),ESTIMATE!D203,"-")</f>
        <v>-</v>
      </c>
      <c r="F251" s="15" t="str">
        <f>IF(ISNUMBER(ESTIMATE!E203),ESTIMATE!E203,"-")</f>
        <v>-</v>
      </c>
      <c r="G251" s="287" t="str">
        <f>IF(ISNUMBER(ESTIMATE!F203),ESTIMATE!F203,"-")</f>
        <v>-</v>
      </c>
      <c r="H251" s="287" t="str">
        <f>IF(ISNUMBER(ESTIMATE!G203),ESTIMATE!G203,"-")</f>
        <v>-</v>
      </c>
      <c r="I251" s="288" t="str">
        <f>IF(ISNUMBER(ESTIMATE!H203),IF(ESTIMATE!H203=1,-1,1),"-")</f>
        <v>-</v>
      </c>
      <c r="J251" s="288" t="str">
        <f>IF(ISNUMBER(ESTIMATE!I203),IF(ESTIMATE!I203=1,-1,1),"-")</f>
        <v>-</v>
      </c>
      <c r="K251" s="288" t="str">
        <f>IF(ISNUMBER(ESTIMATE!J203),IF(ESTIMATE!J203=1,-1,1),"-")</f>
        <v>-</v>
      </c>
      <c r="L251" s="204" t="str">
        <f t="shared" si="63"/>
        <v>-</v>
      </c>
      <c r="M251" s="205" t="str">
        <f t="shared" si="64"/>
        <v>-</v>
      </c>
      <c r="N251" s="206" t="str">
        <f t="shared" si="65"/>
        <v>-</v>
      </c>
      <c r="O251" s="207" t="str">
        <f t="shared" si="66"/>
        <v>-</v>
      </c>
      <c r="P251" s="208" t="str">
        <f t="shared" si="67"/>
        <v>-</v>
      </c>
      <c r="Q251" s="208" t="str">
        <f t="shared" si="68"/>
        <v>-</v>
      </c>
      <c r="R251" s="212" t="str">
        <f t="shared" si="69"/>
        <v>-</v>
      </c>
      <c r="S251" s="207" t="str">
        <f t="shared" si="70"/>
        <v>-</v>
      </c>
      <c r="T251" s="208" t="str">
        <f t="shared" si="71"/>
        <v>-</v>
      </c>
      <c r="U251" s="208" t="str">
        <f t="shared" si="72"/>
        <v>-</v>
      </c>
      <c r="V251" s="212" t="str">
        <f t="shared" si="73"/>
        <v>-</v>
      </c>
      <c r="W251" s="207" t="str">
        <f t="shared" si="74"/>
        <v>-</v>
      </c>
      <c r="X251" s="208" t="str">
        <f t="shared" si="75"/>
        <v>-</v>
      </c>
      <c r="Y251" s="208" t="str">
        <f t="shared" si="76"/>
        <v>-</v>
      </c>
      <c r="Z251" s="212" t="str">
        <f t="shared" si="77"/>
        <v>-</v>
      </c>
      <c r="AA251" s="207" t="str">
        <f t="shared" si="78"/>
        <v>-</v>
      </c>
      <c r="AB251" s="208" t="str">
        <f t="shared" si="79"/>
        <v>-</v>
      </c>
      <c r="AC251" s="208" t="str">
        <f t="shared" si="80"/>
        <v>-</v>
      </c>
      <c r="AD251" s="212" t="str">
        <f t="shared" si="81"/>
        <v>-</v>
      </c>
      <c r="AE251" s="207" t="str">
        <f t="shared" si="82"/>
        <v>-</v>
      </c>
      <c r="AF251" s="208" t="str">
        <f t="shared" si="83"/>
        <v>-</v>
      </c>
      <c r="AG251" s="208" t="str">
        <f t="shared" si="84"/>
        <v>-</v>
      </c>
      <c r="AH251" s="212" t="str">
        <f t="shared" si="85"/>
        <v>-</v>
      </c>
      <c r="AI251" s="204" t="str">
        <f t="shared" si="86"/>
        <v>-</v>
      </c>
      <c r="AJ251" s="206" t="str">
        <f t="shared" si="87"/>
        <v>-</v>
      </c>
      <c r="AK251" s="282" t="str">
        <f t="shared" si="88"/>
        <v>-</v>
      </c>
      <c r="AL251" s="283" t="str">
        <f t="shared" si="89"/>
        <v>-</v>
      </c>
      <c r="AM251" s="283" t="str">
        <f t="shared" si="90"/>
        <v>-</v>
      </c>
    </row>
    <row r="252" spans="2:39">
      <c r="B252" s="17">
        <f t="shared" si="91"/>
        <v>182</v>
      </c>
      <c r="D252" s="21" t="str">
        <f>IF(ISNUMBER(ESTIMATE!C204),ESTIMATE!C204,"-")</f>
        <v>-</v>
      </c>
      <c r="E252" s="38" t="str">
        <f>IF(ISNUMBER(ESTIMATE!D204),ESTIMATE!D204,"-")</f>
        <v>-</v>
      </c>
      <c r="F252" s="15" t="str">
        <f>IF(ISNUMBER(ESTIMATE!E204),ESTIMATE!E204,"-")</f>
        <v>-</v>
      </c>
      <c r="G252" s="287" t="str">
        <f>IF(ISNUMBER(ESTIMATE!F204),ESTIMATE!F204,"-")</f>
        <v>-</v>
      </c>
      <c r="H252" s="287" t="str">
        <f>IF(ISNUMBER(ESTIMATE!G204),ESTIMATE!G204,"-")</f>
        <v>-</v>
      </c>
      <c r="I252" s="288" t="str">
        <f>IF(ISNUMBER(ESTIMATE!H204),IF(ESTIMATE!H204=1,-1,1),"-")</f>
        <v>-</v>
      </c>
      <c r="J252" s="288" t="str">
        <f>IF(ISNUMBER(ESTIMATE!I204),IF(ESTIMATE!I204=1,-1,1),"-")</f>
        <v>-</v>
      </c>
      <c r="K252" s="288" t="str">
        <f>IF(ISNUMBER(ESTIMATE!J204),IF(ESTIMATE!J204=1,-1,1),"-")</f>
        <v>-</v>
      </c>
      <c r="L252" s="204" t="str">
        <f t="shared" si="63"/>
        <v>-</v>
      </c>
      <c r="M252" s="205" t="str">
        <f t="shared" si="64"/>
        <v>-</v>
      </c>
      <c r="N252" s="206" t="str">
        <f t="shared" si="65"/>
        <v>-</v>
      </c>
      <c r="O252" s="207" t="str">
        <f t="shared" si="66"/>
        <v>-</v>
      </c>
      <c r="P252" s="208" t="str">
        <f t="shared" si="67"/>
        <v>-</v>
      </c>
      <c r="Q252" s="208" t="str">
        <f t="shared" si="68"/>
        <v>-</v>
      </c>
      <c r="R252" s="212" t="str">
        <f t="shared" si="69"/>
        <v>-</v>
      </c>
      <c r="S252" s="207" t="str">
        <f t="shared" si="70"/>
        <v>-</v>
      </c>
      <c r="T252" s="208" t="str">
        <f t="shared" si="71"/>
        <v>-</v>
      </c>
      <c r="U252" s="208" t="str">
        <f t="shared" si="72"/>
        <v>-</v>
      </c>
      <c r="V252" s="212" t="str">
        <f t="shared" si="73"/>
        <v>-</v>
      </c>
      <c r="W252" s="207" t="str">
        <f t="shared" si="74"/>
        <v>-</v>
      </c>
      <c r="X252" s="208" t="str">
        <f t="shared" si="75"/>
        <v>-</v>
      </c>
      <c r="Y252" s="208" t="str">
        <f t="shared" si="76"/>
        <v>-</v>
      </c>
      <c r="Z252" s="212" t="str">
        <f t="shared" si="77"/>
        <v>-</v>
      </c>
      <c r="AA252" s="207" t="str">
        <f t="shared" si="78"/>
        <v>-</v>
      </c>
      <c r="AB252" s="208" t="str">
        <f t="shared" si="79"/>
        <v>-</v>
      </c>
      <c r="AC252" s="208" t="str">
        <f t="shared" si="80"/>
        <v>-</v>
      </c>
      <c r="AD252" s="212" t="str">
        <f t="shared" si="81"/>
        <v>-</v>
      </c>
      <c r="AE252" s="207" t="str">
        <f t="shared" si="82"/>
        <v>-</v>
      </c>
      <c r="AF252" s="208" t="str">
        <f t="shared" si="83"/>
        <v>-</v>
      </c>
      <c r="AG252" s="208" t="str">
        <f t="shared" si="84"/>
        <v>-</v>
      </c>
      <c r="AH252" s="212" t="str">
        <f t="shared" si="85"/>
        <v>-</v>
      </c>
      <c r="AI252" s="204" t="str">
        <f t="shared" si="86"/>
        <v>-</v>
      </c>
      <c r="AJ252" s="206" t="str">
        <f t="shared" si="87"/>
        <v>-</v>
      </c>
      <c r="AK252" s="282" t="str">
        <f t="shared" si="88"/>
        <v>-</v>
      </c>
      <c r="AL252" s="283" t="str">
        <f t="shared" si="89"/>
        <v>-</v>
      </c>
      <c r="AM252" s="283" t="str">
        <f t="shared" si="90"/>
        <v>-</v>
      </c>
    </row>
    <row r="253" spans="2:39">
      <c r="B253" s="17">
        <f t="shared" si="91"/>
        <v>183</v>
      </c>
      <c r="D253" s="21" t="str">
        <f>IF(ISNUMBER(ESTIMATE!C205),ESTIMATE!C205,"-")</f>
        <v>-</v>
      </c>
      <c r="E253" s="38" t="str">
        <f>IF(ISNUMBER(ESTIMATE!D205),ESTIMATE!D205,"-")</f>
        <v>-</v>
      </c>
      <c r="F253" s="15" t="str">
        <f>IF(ISNUMBER(ESTIMATE!E205),ESTIMATE!E205,"-")</f>
        <v>-</v>
      </c>
      <c r="G253" s="287" t="str">
        <f>IF(ISNUMBER(ESTIMATE!F205),ESTIMATE!F205,"-")</f>
        <v>-</v>
      </c>
      <c r="H253" s="287" t="str">
        <f>IF(ISNUMBER(ESTIMATE!G205),ESTIMATE!G205,"-")</f>
        <v>-</v>
      </c>
      <c r="I253" s="288" t="str">
        <f>IF(ISNUMBER(ESTIMATE!H205),IF(ESTIMATE!H205=1,-1,1),"-")</f>
        <v>-</v>
      </c>
      <c r="J253" s="288" t="str">
        <f>IF(ISNUMBER(ESTIMATE!I205),IF(ESTIMATE!I205=1,-1,1),"-")</f>
        <v>-</v>
      </c>
      <c r="K253" s="288" t="str">
        <f>IF(ISNUMBER(ESTIMATE!J205),IF(ESTIMATE!J205=1,-1,1),"-")</f>
        <v>-</v>
      </c>
      <c r="L253" s="204" t="str">
        <f t="shared" si="63"/>
        <v>-</v>
      </c>
      <c r="M253" s="205" t="str">
        <f t="shared" si="64"/>
        <v>-</v>
      </c>
      <c r="N253" s="206" t="str">
        <f t="shared" si="65"/>
        <v>-</v>
      </c>
      <c r="O253" s="207" t="str">
        <f t="shared" si="66"/>
        <v>-</v>
      </c>
      <c r="P253" s="208" t="str">
        <f t="shared" si="67"/>
        <v>-</v>
      </c>
      <c r="Q253" s="208" t="str">
        <f t="shared" si="68"/>
        <v>-</v>
      </c>
      <c r="R253" s="212" t="str">
        <f t="shared" si="69"/>
        <v>-</v>
      </c>
      <c r="S253" s="207" t="str">
        <f t="shared" si="70"/>
        <v>-</v>
      </c>
      <c r="T253" s="208" t="str">
        <f t="shared" si="71"/>
        <v>-</v>
      </c>
      <c r="U253" s="208" t="str">
        <f t="shared" si="72"/>
        <v>-</v>
      </c>
      <c r="V253" s="212" t="str">
        <f t="shared" si="73"/>
        <v>-</v>
      </c>
      <c r="W253" s="207" t="str">
        <f t="shared" si="74"/>
        <v>-</v>
      </c>
      <c r="X253" s="208" t="str">
        <f t="shared" si="75"/>
        <v>-</v>
      </c>
      <c r="Y253" s="208" t="str">
        <f t="shared" si="76"/>
        <v>-</v>
      </c>
      <c r="Z253" s="212" t="str">
        <f t="shared" si="77"/>
        <v>-</v>
      </c>
      <c r="AA253" s="207" t="str">
        <f t="shared" si="78"/>
        <v>-</v>
      </c>
      <c r="AB253" s="208" t="str">
        <f t="shared" si="79"/>
        <v>-</v>
      </c>
      <c r="AC253" s="208" t="str">
        <f t="shared" si="80"/>
        <v>-</v>
      </c>
      <c r="AD253" s="212" t="str">
        <f t="shared" si="81"/>
        <v>-</v>
      </c>
      <c r="AE253" s="207" t="str">
        <f t="shared" si="82"/>
        <v>-</v>
      </c>
      <c r="AF253" s="208" t="str">
        <f t="shared" si="83"/>
        <v>-</v>
      </c>
      <c r="AG253" s="208" t="str">
        <f t="shared" si="84"/>
        <v>-</v>
      </c>
      <c r="AH253" s="212" t="str">
        <f t="shared" si="85"/>
        <v>-</v>
      </c>
      <c r="AI253" s="204" t="str">
        <f t="shared" si="86"/>
        <v>-</v>
      </c>
      <c r="AJ253" s="206" t="str">
        <f t="shared" si="87"/>
        <v>-</v>
      </c>
      <c r="AK253" s="282" t="str">
        <f t="shared" si="88"/>
        <v>-</v>
      </c>
      <c r="AL253" s="283" t="str">
        <f t="shared" si="89"/>
        <v>-</v>
      </c>
      <c r="AM253" s="283" t="str">
        <f t="shared" si="90"/>
        <v>-</v>
      </c>
    </row>
    <row r="254" spans="2:39">
      <c r="B254" s="17">
        <f t="shared" si="91"/>
        <v>184</v>
      </c>
      <c r="D254" s="21" t="str">
        <f>IF(ISNUMBER(ESTIMATE!C206),ESTIMATE!C206,"-")</f>
        <v>-</v>
      </c>
      <c r="E254" s="38" t="str">
        <f>IF(ISNUMBER(ESTIMATE!D206),ESTIMATE!D206,"-")</f>
        <v>-</v>
      </c>
      <c r="F254" s="15" t="str">
        <f>IF(ISNUMBER(ESTIMATE!E206),ESTIMATE!E206,"-")</f>
        <v>-</v>
      </c>
      <c r="G254" s="287" t="str">
        <f>IF(ISNUMBER(ESTIMATE!F206),ESTIMATE!F206,"-")</f>
        <v>-</v>
      </c>
      <c r="H254" s="287" t="str">
        <f>IF(ISNUMBER(ESTIMATE!G206),ESTIMATE!G206,"-")</f>
        <v>-</v>
      </c>
      <c r="I254" s="288" t="str">
        <f>IF(ISNUMBER(ESTIMATE!H206),IF(ESTIMATE!H206=1,-1,1),"-")</f>
        <v>-</v>
      </c>
      <c r="J254" s="288" t="str">
        <f>IF(ISNUMBER(ESTIMATE!I206),IF(ESTIMATE!I206=1,-1,1),"-")</f>
        <v>-</v>
      </c>
      <c r="K254" s="288" t="str">
        <f>IF(ISNUMBER(ESTIMATE!J206),IF(ESTIMATE!J206=1,-1,1),"-")</f>
        <v>-</v>
      </c>
      <c r="L254" s="204" t="str">
        <f t="shared" si="63"/>
        <v>-</v>
      </c>
      <c r="M254" s="205" t="str">
        <f t="shared" si="64"/>
        <v>-</v>
      </c>
      <c r="N254" s="206" t="str">
        <f t="shared" si="65"/>
        <v>-</v>
      </c>
      <c r="O254" s="207" t="str">
        <f t="shared" si="66"/>
        <v>-</v>
      </c>
      <c r="P254" s="208" t="str">
        <f t="shared" si="67"/>
        <v>-</v>
      </c>
      <c r="Q254" s="208" t="str">
        <f t="shared" si="68"/>
        <v>-</v>
      </c>
      <c r="R254" s="212" t="str">
        <f t="shared" si="69"/>
        <v>-</v>
      </c>
      <c r="S254" s="207" t="str">
        <f t="shared" si="70"/>
        <v>-</v>
      </c>
      <c r="T254" s="208" t="str">
        <f t="shared" si="71"/>
        <v>-</v>
      </c>
      <c r="U254" s="208" t="str">
        <f t="shared" si="72"/>
        <v>-</v>
      </c>
      <c r="V254" s="212" t="str">
        <f t="shared" si="73"/>
        <v>-</v>
      </c>
      <c r="W254" s="207" t="str">
        <f t="shared" si="74"/>
        <v>-</v>
      </c>
      <c r="X254" s="208" t="str">
        <f t="shared" si="75"/>
        <v>-</v>
      </c>
      <c r="Y254" s="208" t="str">
        <f t="shared" si="76"/>
        <v>-</v>
      </c>
      <c r="Z254" s="212" t="str">
        <f t="shared" si="77"/>
        <v>-</v>
      </c>
      <c r="AA254" s="207" t="str">
        <f t="shared" si="78"/>
        <v>-</v>
      </c>
      <c r="AB254" s="208" t="str">
        <f t="shared" si="79"/>
        <v>-</v>
      </c>
      <c r="AC254" s="208" t="str">
        <f t="shared" si="80"/>
        <v>-</v>
      </c>
      <c r="AD254" s="212" t="str">
        <f t="shared" si="81"/>
        <v>-</v>
      </c>
      <c r="AE254" s="207" t="str">
        <f t="shared" si="82"/>
        <v>-</v>
      </c>
      <c r="AF254" s="208" t="str">
        <f t="shared" si="83"/>
        <v>-</v>
      </c>
      <c r="AG254" s="208" t="str">
        <f t="shared" si="84"/>
        <v>-</v>
      </c>
      <c r="AH254" s="212" t="str">
        <f t="shared" si="85"/>
        <v>-</v>
      </c>
      <c r="AI254" s="204" t="str">
        <f t="shared" si="86"/>
        <v>-</v>
      </c>
      <c r="AJ254" s="206" t="str">
        <f t="shared" si="87"/>
        <v>-</v>
      </c>
      <c r="AK254" s="282" t="str">
        <f t="shared" si="88"/>
        <v>-</v>
      </c>
      <c r="AL254" s="283" t="str">
        <f t="shared" si="89"/>
        <v>-</v>
      </c>
      <c r="AM254" s="283" t="str">
        <f t="shared" si="90"/>
        <v>-</v>
      </c>
    </row>
    <row r="255" spans="2:39">
      <c r="B255" s="17">
        <f t="shared" si="91"/>
        <v>185</v>
      </c>
      <c r="D255" s="21" t="str">
        <f>IF(ISNUMBER(ESTIMATE!C207),ESTIMATE!C207,"-")</f>
        <v>-</v>
      </c>
      <c r="E255" s="38" t="str">
        <f>IF(ISNUMBER(ESTIMATE!D207),ESTIMATE!D207,"-")</f>
        <v>-</v>
      </c>
      <c r="F255" s="15" t="str">
        <f>IF(ISNUMBER(ESTIMATE!E207),ESTIMATE!E207,"-")</f>
        <v>-</v>
      </c>
      <c r="G255" s="287" t="str">
        <f>IF(ISNUMBER(ESTIMATE!F207),ESTIMATE!F207,"-")</f>
        <v>-</v>
      </c>
      <c r="H255" s="287" t="str">
        <f>IF(ISNUMBER(ESTIMATE!G207),ESTIMATE!G207,"-")</f>
        <v>-</v>
      </c>
      <c r="I255" s="288" t="str">
        <f>IF(ISNUMBER(ESTIMATE!H207),IF(ESTIMATE!H207=1,-1,1),"-")</f>
        <v>-</v>
      </c>
      <c r="J255" s="288" t="str">
        <f>IF(ISNUMBER(ESTIMATE!I207),IF(ESTIMATE!I207=1,-1,1),"-")</f>
        <v>-</v>
      </c>
      <c r="K255" s="288" t="str">
        <f>IF(ISNUMBER(ESTIMATE!J207),IF(ESTIMATE!J207=1,-1,1),"-")</f>
        <v>-</v>
      </c>
      <c r="L255" s="204" t="str">
        <f t="shared" si="63"/>
        <v>-</v>
      </c>
      <c r="M255" s="205" t="str">
        <f t="shared" si="64"/>
        <v>-</v>
      </c>
      <c r="N255" s="206" t="str">
        <f t="shared" si="65"/>
        <v>-</v>
      </c>
      <c r="O255" s="207" t="str">
        <f t="shared" si="66"/>
        <v>-</v>
      </c>
      <c r="P255" s="208" t="str">
        <f t="shared" si="67"/>
        <v>-</v>
      </c>
      <c r="Q255" s="208" t="str">
        <f t="shared" si="68"/>
        <v>-</v>
      </c>
      <c r="R255" s="212" t="str">
        <f t="shared" si="69"/>
        <v>-</v>
      </c>
      <c r="S255" s="207" t="str">
        <f t="shared" si="70"/>
        <v>-</v>
      </c>
      <c r="T255" s="208" t="str">
        <f t="shared" si="71"/>
        <v>-</v>
      </c>
      <c r="U255" s="208" t="str">
        <f t="shared" si="72"/>
        <v>-</v>
      </c>
      <c r="V255" s="212" t="str">
        <f t="shared" si="73"/>
        <v>-</v>
      </c>
      <c r="W255" s="207" t="str">
        <f t="shared" si="74"/>
        <v>-</v>
      </c>
      <c r="X255" s="208" t="str">
        <f t="shared" si="75"/>
        <v>-</v>
      </c>
      <c r="Y255" s="208" t="str">
        <f t="shared" si="76"/>
        <v>-</v>
      </c>
      <c r="Z255" s="212" t="str">
        <f t="shared" si="77"/>
        <v>-</v>
      </c>
      <c r="AA255" s="207" t="str">
        <f t="shared" si="78"/>
        <v>-</v>
      </c>
      <c r="AB255" s="208" t="str">
        <f t="shared" si="79"/>
        <v>-</v>
      </c>
      <c r="AC255" s="208" t="str">
        <f t="shared" si="80"/>
        <v>-</v>
      </c>
      <c r="AD255" s="212" t="str">
        <f t="shared" si="81"/>
        <v>-</v>
      </c>
      <c r="AE255" s="207" t="str">
        <f t="shared" si="82"/>
        <v>-</v>
      </c>
      <c r="AF255" s="208" t="str">
        <f t="shared" si="83"/>
        <v>-</v>
      </c>
      <c r="AG255" s="208" t="str">
        <f t="shared" si="84"/>
        <v>-</v>
      </c>
      <c r="AH255" s="212" t="str">
        <f t="shared" si="85"/>
        <v>-</v>
      </c>
      <c r="AI255" s="204" t="str">
        <f t="shared" si="86"/>
        <v>-</v>
      </c>
      <c r="AJ255" s="206" t="str">
        <f t="shared" si="87"/>
        <v>-</v>
      </c>
      <c r="AK255" s="282" t="str">
        <f t="shared" si="88"/>
        <v>-</v>
      </c>
      <c r="AL255" s="283" t="str">
        <f t="shared" si="89"/>
        <v>-</v>
      </c>
      <c r="AM255" s="283" t="str">
        <f t="shared" si="90"/>
        <v>-</v>
      </c>
    </row>
    <row r="256" spans="2:39">
      <c r="B256" s="17">
        <f t="shared" si="91"/>
        <v>186</v>
      </c>
      <c r="D256" s="21" t="str">
        <f>IF(ISNUMBER(ESTIMATE!C208),ESTIMATE!C208,"-")</f>
        <v>-</v>
      </c>
      <c r="E256" s="38" t="str">
        <f>IF(ISNUMBER(ESTIMATE!D208),ESTIMATE!D208,"-")</f>
        <v>-</v>
      </c>
      <c r="F256" s="15" t="str">
        <f>IF(ISNUMBER(ESTIMATE!E208),ESTIMATE!E208,"-")</f>
        <v>-</v>
      </c>
      <c r="G256" s="287" t="str">
        <f>IF(ISNUMBER(ESTIMATE!F208),ESTIMATE!F208,"-")</f>
        <v>-</v>
      </c>
      <c r="H256" s="287" t="str">
        <f>IF(ISNUMBER(ESTIMATE!G208),ESTIMATE!G208,"-")</f>
        <v>-</v>
      </c>
      <c r="I256" s="288" t="str">
        <f>IF(ISNUMBER(ESTIMATE!H208),IF(ESTIMATE!H208=1,-1,1),"-")</f>
        <v>-</v>
      </c>
      <c r="J256" s="288" t="str">
        <f>IF(ISNUMBER(ESTIMATE!I208),IF(ESTIMATE!I208=1,-1,1),"-")</f>
        <v>-</v>
      </c>
      <c r="K256" s="288" t="str">
        <f>IF(ISNUMBER(ESTIMATE!J208),IF(ESTIMATE!J208=1,-1,1),"-")</f>
        <v>-</v>
      </c>
      <c r="L256" s="204" t="str">
        <f t="shared" si="63"/>
        <v>-</v>
      </c>
      <c r="M256" s="205" t="str">
        <f t="shared" si="64"/>
        <v>-</v>
      </c>
      <c r="N256" s="206" t="str">
        <f t="shared" si="65"/>
        <v>-</v>
      </c>
      <c r="O256" s="207" t="str">
        <f t="shared" si="66"/>
        <v>-</v>
      </c>
      <c r="P256" s="208" t="str">
        <f t="shared" si="67"/>
        <v>-</v>
      </c>
      <c r="Q256" s="208" t="str">
        <f t="shared" si="68"/>
        <v>-</v>
      </c>
      <c r="R256" s="212" t="str">
        <f t="shared" si="69"/>
        <v>-</v>
      </c>
      <c r="S256" s="207" t="str">
        <f t="shared" si="70"/>
        <v>-</v>
      </c>
      <c r="T256" s="208" t="str">
        <f t="shared" si="71"/>
        <v>-</v>
      </c>
      <c r="U256" s="208" t="str">
        <f t="shared" si="72"/>
        <v>-</v>
      </c>
      <c r="V256" s="212" t="str">
        <f t="shared" si="73"/>
        <v>-</v>
      </c>
      <c r="W256" s="207" t="str">
        <f t="shared" si="74"/>
        <v>-</v>
      </c>
      <c r="X256" s="208" t="str">
        <f t="shared" si="75"/>
        <v>-</v>
      </c>
      <c r="Y256" s="208" t="str">
        <f t="shared" si="76"/>
        <v>-</v>
      </c>
      <c r="Z256" s="212" t="str">
        <f t="shared" si="77"/>
        <v>-</v>
      </c>
      <c r="AA256" s="207" t="str">
        <f t="shared" si="78"/>
        <v>-</v>
      </c>
      <c r="AB256" s="208" t="str">
        <f t="shared" si="79"/>
        <v>-</v>
      </c>
      <c r="AC256" s="208" t="str">
        <f t="shared" si="80"/>
        <v>-</v>
      </c>
      <c r="AD256" s="212" t="str">
        <f t="shared" si="81"/>
        <v>-</v>
      </c>
      <c r="AE256" s="207" t="str">
        <f t="shared" si="82"/>
        <v>-</v>
      </c>
      <c r="AF256" s="208" t="str">
        <f t="shared" si="83"/>
        <v>-</v>
      </c>
      <c r="AG256" s="208" t="str">
        <f t="shared" si="84"/>
        <v>-</v>
      </c>
      <c r="AH256" s="212" t="str">
        <f t="shared" si="85"/>
        <v>-</v>
      </c>
      <c r="AI256" s="204" t="str">
        <f t="shared" si="86"/>
        <v>-</v>
      </c>
      <c r="AJ256" s="206" t="str">
        <f t="shared" si="87"/>
        <v>-</v>
      </c>
      <c r="AK256" s="282" t="str">
        <f t="shared" si="88"/>
        <v>-</v>
      </c>
      <c r="AL256" s="283" t="str">
        <f t="shared" si="89"/>
        <v>-</v>
      </c>
      <c r="AM256" s="283" t="str">
        <f t="shared" si="90"/>
        <v>-</v>
      </c>
    </row>
    <row r="257" spans="2:39">
      <c r="B257" s="17">
        <f t="shared" si="91"/>
        <v>187</v>
      </c>
      <c r="D257" s="21" t="str">
        <f>IF(ISNUMBER(ESTIMATE!C209),ESTIMATE!C209,"-")</f>
        <v>-</v>
      </c>
      <c r="E257" s="38" t="str">
        <f>IF(ISNUMBER(ESTIMATE!D209),ESTIMATE!D209,"-")</f>
        <v>-</v>
      </c>
      <c r="F257" s="15" t="str">
        <f>IF(ISNUMBER(ESTIMATE!E209),ESTIMATE!E209,"-")</f>
        <v>-</v>
      </c>
      <c r="G257" s="287" t="str">
        <f>IF(ISNUMBER(ESTIMATE!F209),ESTIMATE!F209,"-")</f>
        <v>-</v>
      </c>
      <c r="H257" s="287" t="str">
        <f>IF(ISNUMBER(ESTIMATE!G209),ESTIMATE!G209,"-")</f>
        <v>-</v>
      </c>
      <c r="I257" s="288" t="str">
        <f>IF(ISNUMBER(ESTIMATE!H209),IF(ESTIMATE!H209=1,-1,1),"-")</f>
        <v>-</v>
      </c>
      <c r="J257" s="288" t="str">
        <f>IF(ISNUMBER(ESTIMATE!I209),IF(ESTIMATE!I209=1,-1,1),"-")</f>
        <v>-</v>
      </c>
      <c r="K257" s="288" t="str">
        <f>IF(ISNUMBER(ESTIMATE!J209),IF(ESTIMATE!J209=1,-1,1),"-")</f>
        <v>-</v>
      </c>
      <c r="L257" s="204" t="str">
        <f t="shared" si="63"/>
        <v>-</v>
      </c>
      <c r="M257" s="205" t="str">
        <f t="shared" si="64"/>
        <v>-</v>
      </c>
      <c r="N257" s="206" t="str">
        <f t="shared" si="65"/>
        <v>-</v>
      </c>
      <c r="O257" s="207" t="str">
        <f t="shared" si="66"/>
        <v>-</v>
      </c>
      <c r="P257" s="208" t="str">
        <f t="shared" si="67"/>
        <v>-</v>
      </c>
      <c r="Q257" s="208" t="str">
        <f t="shared" si="68"/>
        <v>-</v>
      </c>
      <c r="R257" s="212" t="str">
        <f t="shared" si="69"/>
        <v>-</v>
      </c>
      <c r="S257" s="207" t="str">
        <f t="shared" si="70"/>
        <v>-</v>
      </c>
      <c r="T257" s="208" t="str">
        <f t="shared" si="71"/>
        <v>-</v>
      </c>
      <c r="U257" s="208" t="str">
        <f t="shared" si="72"/>
        <v>-</v>
      </c>
      <c r="V257" s="212" t="str">
        <f t="shared" si="73"/>
        <v>-</v>
      </c>
      <c r="W257" s="207" t="str">
        <f t="shared" si="74"/>
        <v>-</v>
      </c>
      <c r="X257" s="208" t="str">
        <f t="shared" si="75"/>
        <v>-</v>
      </c>
      <c r="Y257" s="208" t="str">
        <f t="shared" si="76"/>
        <v>-</v>
      </c>
      <c r="Z257" s="212" t="str">
        <f t="shared" si="77"/>
        <v>-</v>
      </c>
      <c r="AA257" s="207" t="str">
        <f t="shared" si="78"/>
        <v>-</v>
      </c>
      <c r="AB257" s="208" t="str">
        <f t="shared" si="79"/>
        <v>-</v>
      </c>
      <c r="AC257" s="208" t="str">
        <f t="shared" si="80"/>
        <v>-</v>
      </c>
      <c r="AD257" s="212" t="str">
        <f t="shared" si="81"/>
        <v>-</v>
      </c>
      <c r="AE257" s="207" t="str">
        <f t="shared" si="82"/>
        <v>-</v>
      </c>
      <c r="AF257" s="208" t="str">
        <f t="shared" si="83"/>
        <v>-</v>
      </c>
      <c r="AG257" s="208" t="str">
        <f t="shared" si="84"/>
        <v>-</v>
      </c>
      <c r="AH257" s="212" t="str">
        <f t="shared" si="85"/>
        <v>-</v>
      </c>
      <c r="AI257" s="204" t="str">
        <f t="shared" si="86"/>
        <v>-</v>
      </c>
      <c r="AJ257" s="206" t="str">
        <f t="shared" si="87"/>
        <v>-</v>
      </c>
      <c r="AK257" s="282" t="str">
        <f t="shared" si="88"/>
        <v>-</v>
      </c>
      <c r="AL257" s="283" t="str">
        <f t="shared" si="89"/>
        <v>-</v>
      </c>
      <c r="AM257" s="283" t="str">
        <f t="shared" si="90"/>
        <v>-</v>
      </c>
    </row>
    <row r="258" spans="2:39">
      <c r="B258" s="17">
        <f t="shared" si="91"/>
        <v>188</v>
      </c>
      <c r="D258" s="21" t="str">
        <f>IF(ISNUMBER(ESTIMATE!C210),ESTIMATE!C210,"-")</f>
        <v>-</v>
      </c>
      <c r="E258" s="38" t="str">
        <f>IF(ISNUMBER(ESTIMATE!D210),ESTIMATE!D210,"-")</f>
        <v>-</v>
      </c>
      <c r="F258" s="15" t="str">
        <f>IF(ISNUMBER(ESTIMATE!E210),ESTIMATE!E210,"-")</f>
        <v>-</v>
      </c>
      <c r="G258" s="287" t="str">
        <f>IF(ISNUMBER(ESTIMATE!F210),ESTIMATE!F210,"-")</f>
        <v>-</v>
      </c>
      <c r="H258" s="287" t="str">
        <f>IF(ISNUMBER(ESTIMATE!G210),ESTIMATE!G210,"-")</f>
        <v>-</v>
      </c>
      <c r="I258" s="288" t="str">
        <f>IF(ISNUMBER(ESTIMATE!H210),IF(ESTIMATE!H210=1,-1,1),"-")</f>
        <v>-</v>
      </c>
      <c r="J258" s="288" t="str">
        <f>IF(ISNUMBER(ESTIMATE!I210),IF(ESTIMATE!I210=1,-1,1),"-")</f>
        <v>-</v>
      </c>
      <c r="K258" s="288" t="str">
        <f>IF(ISNUMBER(ESTIMATE!J210),IF(ESTIMATE!J210=1,-1,1),"-")</f>
        <v>-</v>
      </c>
      <c r="L258" s="204" t="str">
        <f t="shared" si="63"/>
        <v>-</v>
      </c>
      <c r="M258" s="205" t="str">
        <f t="shared" si="64"/>
        <v>-</v>
      </c>
      <c r="N258" s="206" t="str">
        <f t="shared" si="65"/>
        <v>-</v>
      </c>
      <c r="O258" s="207" t="str">
        <f t="shared" si="66"/>
        <v>-</v>
      </c>
      <c r="P258" s="208" t="str">
        <f t="shared" si="67"/>
        <v>-</v>
      </c>
      <c r="Q258" s="208" t="str">
        <f t="shared" si="68"/>
        <v>-</v>
      </c>
      <c r="R258" s="212" t="str">
        <f t="shared" si="69"/>
        <v>-</v>
      </c>
      <c r="S258" s="207" t="str">
        <f t="shared" si="70"/>
        <v>-</v>
      </c>
      <c r="T258" s="208" t="str">
        <f t="shared" si="71"/>
        <v>-</v>
      </c>
      <c r="U258" s="208" t="str">
        <f t="shared" si="72"/>
        <v>-</v>
      </c>
      <c r="V258" s="212" t="str">
        <f t="shared" si="73"/>
        <v>-</v>
      </c>
      <c r="W258" s="207" t="str">
        <f t="shared" si="74"/>
        <v>-</v>
      </c>
      <c r="X258" s="208" t="str">
        <f t="shared" si="75"/>
        <v>-</v>
      </c>
      <c r="Y258" s="208" t="str">
        <f t="shared" si="76"/>
        <v>-</v>
      </c>
      <c r="Z258" s="212" t="str">
        <f t="shared" si="77"/>
        <v>-</v>
      </c>
      <c r="AA258" s="207" t="str">
        <f t="shared" si="78"/>
        <v>-</v>
      </c>
      <c r="AB258" s="208" t="str">
        <f t="shared" si="79"/>
        <v>-</v>
      </c>
      <c r="AC258" s="208" t="str">
        <f t="shared" si="80"/>
        <v>-</v>
      </c>
      <c r="AD258" s="212" t="str">
        <f t="shared" si="81"/>
        <v>-</v>
      </c>
      <c r="AE258" s="207" t="str">
        <f t="shared" si="82"/>
        <v>-</v>
      </c>
      <c r="AF258" s="208" t="str">
        <f t="shared" si="83"/>
        <v>-</v>
      </c>
      <c r="AG258" s="208" t="str">
        <f t="shared" si="84"/>
        <v>-</v>
      </c>
      <c r="AH258" s="212" t="str">
        <f t="shared" si="85"/>
        <v>-</v>
      </c>
      <c r="AI258" s="204" t="str">
        <f t="shared" si="86"/>
        <v>-</v>
      </c>
      <c r="AJ258" s="206" t="str">
        <f t="shared" si="87"/>
        <v>-</v>
      </c>
      <c r="AK258" s="282" t="str">
        <f t="shared" si="88"/>
        <v>-</v>
      </c>
      <c r="AL258" s="283" t="str">
        <f t="shared" si="89"/>
        <v>-</v>
      </c>
      <c r="AM258" s="283" t="str">
        <f t="shared" si="90"/>
        <v>-</v>
      </c>
    </row>
    <row r="259" spans="2:39">
      <c r="B259" s="17">
        <f t="shared" si="91"/>
        <v>189</v>
      </c>
      <c r="D259" s="21" t="str">
        <f>IF(ISNUMBER(ESTIMATE!C211),ESTIMATE!C211,"-")</f>
        <v>-</v>
      </c>
      <c r="E259" s="38" t="str">
        <f>IF(ISNUMBER(ESTIMATE!D211),ESTIMATE!D211,"-")</f>
        <v>-</v>
      </c>
      <c r="F259" s="15" t="str">
        <f>IF(ISNUMBER(ESTIMATE!E211),ESTIMATE!E211,"-")</f>
        <v>-</v>
      </c>
      <c r="G259" s="287" t="str">
        <f>IF(ISNUMBER(ESTIMATE!F211),ESTIMATE!F211,"-")</f>
        <v>-</v>
      </c>
      <c r="H259" s="287" t="str">
        <f>IF(ISNUMBER(ESTIMATE!G211),ESTIMATE!G211,"-")</f>
        <v>-</v>
      </c>
      <c r="I259" s="288" t="str">
        <f>IF(ISNUMBER(ESTIMATE!H211),IF(ESTIMATE!H211=1,-1,1),"-")</f>
        <v>-</v>
      </c>
      <c r="J259" s="288" t="str">
        <f>IF(ISNUMBER(ESTIMATE!I211),IF(ESTIMATE!I211=1,-1,1),"-")</f>
        <v>-</v>
      </c>
      <c r="K259" s="288" t="str">
        <f>IF(ISNUMBER(ESTIMATE!J211),IF(ESTIMATE!J211=1,-1,1),"-")</f>
        <v>-</v>
      </c>
      <c r="L259" s="204" t="str">
        <f t="shared" si="63"/>
        <v>-</v>
      </c>
      <c r="M259" s="205" t="str">
        <f t="shared" si="64"/>
        <v>-</v>
      </c>
      <c r="N259" s="206" t="str">
        <f t="shared" si="65"/>
        <v>-</v>
      </c>
      <c r="O259" s="207" t="str">
        <f t="shared" si="66"/>
        <v>-</v>
      </c>
      <c r="P259" s="208" t="str">
        <f t="shared" si="67"/>
        <v>-</v>
      </c>
      <c r="Q259" s="208" t="str">
        <f t="shared" si="68"/>
        <v>-</v>
      </c>
      <c r="R259" s="212" t="str">
        <f t="shared" si="69"/>
        <v>-</v>
      </c>
      <c r="S259" s="207" t="str">
        <f t="shared" si="70"/>
        <v>-</v>
      </c>
      <c r="T259" s="208" t="str">
        <f t="shared" si="71"/>
        <v>-</v>
      </c>
      <c r="U259" s="208" t="str">
        <f t="shared" si="72"/>
        <v>-</v>
      </c>
      <c r="V259" s="212" t="str">
        <f t="shared" si="73"/>
        <v>-</v>
      </c>
      <c r="W259" s="207" t="str">
        <f t="shared" si="74"/>
        <v>-</v>
      </c>
      <c r="X259" s="208" t="str">
        <f t="shared" si="75"/>
        <v>-</v>
      </c>
      <c r="Y259" s="208" t="str">
        <f t="shared" si="76"/>
        <v>-</v>
      </c>
      <c r="Z259" s="212" t="str">
        <f t="shared" si="77"/>
        <v>-</v>
      </c>
      <c r="AA259" s="207" t="str">
        <f t="shared" si="78"/>
        <v>-</v>
      </c>
      <c r="AB259" s="208" t="str">
        <f t="shared" si="79"/>
        <v>-</v>
      </c>
      <c r="AC259" s="208" t="str">
        <f t="shared" si="80"/>
        <v>-</v>
      </c>
      <c r="AD259" s="212" t="str">
        <f t="shared" si="81"/>
        <v>-</v>
      </c>
      <c r="AE259" s="207" t="str">
        <f t="shared" si="82"/>
        <v>-</v>
      </c>
      <c r="AF259" s="208" t="str">
        <f t="shared" si="83"/>
        <v>-</v>
      </c>
      <c r="AG259" s="208" t="str">
        <f t="shared" si="84"/>
        <v>-</v>
      </c>
      <c r="AH259" s="212" t="str">
        <f t="shared" si="85"/>
        <v>-</v>
      </c>
      <c r="AI259" s="204" t="str">
        <f t="shared" si="86"/>
        <v>-</v>
      </c>
      <c r="AJ259" s="206" t="str">
        <f t="shared" si="87"/>
        <v>-</v>
      </c>
      <c r="AK259" s="282" t="str">
        <f t="shared" si="88"/>
        <v>-</v>
      </c>
      <c r="AL259" s="283" t="str">
        <f t="shared" si="89"/>
        <v>-</v>
      </c>
      <c r="AM259" s="283" t="str">
        <f t="shared" si="90"/>
        <v>-</v>
      </c>
    </row>
    <row r="260" spans="2:39">
      <c r="B260" s="17">
        <f t="shared" si="91"/>
        <v>190</v>
      </c>
      <c r="D260" s="21" t="str">
        <f>IF(ISNUMBER(ESTIMATE!C212),ESTIMATE!C212,"-")</f>
        <v>-</v>
      </c>
      <c r="E260" s="38" t="str">
        <f>IF(ISNUMBER(ESTIMATE!D212),ESTIMATE!D212,"-")</f>
        <v>-</v>
      </c>
      <c r="F260" s="15" t="str">
        <f>IF(ISNUMBER(ESTIMATE!E212),ESTIMATE!E212,"-")</f>
        <v>-</v>
      </c>
      <c r="G260" s="287" t="str">
        <f>IF(ISNUMBER(ESTIMATE!F212),ESTIMATE!F212,"-")</f>
        <v>-</v>
      </c>
      <c r="H260" s="287" t="str">
        <f>IF(ISNUMBER(ESTIMATE!G212),ESTIMATE!G212,"-")</f>
        <v>-</v>
      </c>
      <c r="I260" s="288" t="str">
        <f>IF(ISNUMBER(ESTIMATE!H212),IF(ESTIMATE!H212=1,-1,1),"-")</f>
        <v>-</v>
      </c>
      <c r="J260" s="288" t="str">
        <f>IF(ISNUMBER(ESTIMATE!I212),IF(ESTIMATE!I212=1,-1,1),"-")</f>
        <v>-</v>
      </c>
      <c r="K260" s="288" t="str">
        <f>IF(ISNUMBER(ESTIMATE!J212),IF(ESTIMATE!J212=1,-1,1),"-")</f>
        <v>-</v>
      </c>
      <c r="L260" s="204" t="str">
        <f t="shared" si="63"/>
        <v>-</v>
      </c>
      <c r="M260" s="205" t="str">
        <f t="shared" si="64"/>
        <v>-</v>
      </c>
      <c r="N260" s="206" t="str">
        <f t="shared" si="65"/>
        <v>-</v>
      </c>
      <c r="O260" s="207" t="str">
        <f t="shared" si="66"/>
        <v>-</v>
      </c>
      <c r="P260" s="208" t="str">
        <f t="shared" si="67"/>
        <v>-</v>
      </c>
      <c r="Q260" s="208" t="str">
        <f t="shared" si="68"/>
        <v>-</v>
      </c>
      <c r="R260" s="212" t="str">
        <f t="shared" si="69"/>
        <v>-</v>
      </c>
      <c r="S260" s="207" t="str">
        <f t="shared" si="70"/>
        <v>-</v>
      </c>
      <c r="T260" s="208" t="str">
        <f t="shared" si="71"/>
        <v>-</v>
      </c>
      <c r="U260" s="208" t="str">
        <f t="shared" si="72"/>
        <v>-</v>
      </c>
      <c r="V260" s="212" t="str">
        <f t="shared" si="73"/>
        <v>-</v>
      </c>
      <c r="W260" s="207" t="str">
        <f t="shared" si="74"/>
        <v>-</v>
      </c>
      <c r="X260" s="208" t="str">
        <f t="shared" si="75"/>
        <v>-</v>
      </c>
      <c r="Y260" s="208" t="str">
        <f t="shared" si="76"/>
        <v>-</v>
      </c>
      <c r="Z260" s="212" t="str">
        <f t="shared" si="77"/>
        <v>-</v>
      </c>
      <c r="AA260" s="207" t="str">
        <f t="shared" si="78"/>
        <v>-</v>
      </c>
      <c r="AB260" s="208" t="str">
        <f t="shared" si="79"/>
        <v>-</v>
      </c>
      <c r="AC260" s="208" t="str">
        <f t="shared" si="80"/>
        <v>-</v>
      </c>
      <c r="AD260" s="212" t="str">
        <f t="shared" si="81"/>
        <v>-</v>
      </c>
      <c r="AE260" s="207" t="str">
        <f t="shared" si="82"/>
        <v>-</v>
      </c>
      <c r="AF260" s="208" t="str">
        <f t="shared" si="83"/>
        <v>-</v>
      </c>
      <c r="AG260" s="208" t="str">
        <f t="shared" si="84"/>
        <v>-</v>
      </c>
      <c r="AH260" s="212" t="str">
        <f t="shared" si="85"/>
        <v>-</v>
      </c>
      <c r="AI260" s="204" t="str">
        <f t="shared" si="86"/>
        <v>-</v>
      </c>
      <c r="AJ260" s="206" t="str">
        <f t="shared" si="87"/>
        <v>-</v>
      </c>
      <c r="AK260" s="282" t="str">
        <f t="shared" si="88"/>
        <v>-</v>
      </c>
      <c r="AL260" s="283" t="str">
        <f t="shared" si="89"/>
        <v>-</v>
      </c>
      <c r="AM260" s="283" t="str">
        <f t="shared" si="90"/>
        <v>-</v>
      </c>
    </row>
    <row r="261" spans="2:39">
      <c r="B261" s="17">
        <f t="shared" si="91"/>
        <v>191</v>
      </c>
      <c r="D261" s="21" t="str">
        <f>IF(ISNUMBER(ESTIMATE!C213),ESTIMATE!C213,"-")</f>
        <v>-</v>
      </c>
      <c r="E261" s="38" t="str">
        <f>IF(ISNUMBER(ESTIMATE!D213),ESTIMATE!D213,"-")</f>
        <v>-</v>
      </c>
      <c r="F261" s="15" t="str">
        <f>IF(ISNUMBER(ESTIMATE!E213),ESTIMATE!E213,"-")</f>
        <v>-</v>
      </c>
      <c r="G261" s="287" t="str">
        <f>IF(ISNUMBER(ESTIMATE!F213),ESTIMATE!F213,"-")</f>
        <v>-</v>
      </c>
      <c r="H261" s="287" t="str">
        <f>IF(ISNUMBER(ESTIMATE!G213),ESTIMATE!G213,"-")</f>
        <v>-</v>
      </c>
      <c r="I261" s="288" t="str">
        <f>IF(ISNUMBER(ESTIMATE!H213),IF(ESTIMATE!H213=1,-1,1),"-")</f>
        <v>-</v>
      </c>
      <c r="J261" s="288" t="str">
        <f>IF(ISNUMBER(ESTIMATE!I213),IF(ESTIMATE!I213=1,-1,1),"-")</f>
        <v>-</v>
      </c>
      <c r="K261" s="288" t="str">
        <f>IF(ISNUMBER(ESTIMATE!J213),IF(ESTIMATE!J213=1,-1,1),"-")</f>
        <v>-</v>
      </c>
      <c r="L261" s="204" t="str">
        <f t="shared" ref="L261:L270" si="92">IF(ISNUMBER(D261),LOG(D261),"-")</f>
        <v>-</v>
      </c>
      <c r="M261" s="205" t="str">
        <f t="shared" ref="M261:M270" si="93">IF(ISNUMBER(E261),1/(273.15+E261),"-")</f>
        <v>-</v>
      </c>
      <c r="N261" s="206" t="str">
        <f t="shared" ref="N261:N270" si="94">IF(AND(ISNUMBER(F261),F261&gt;0),LOG(F261),"-")</f>
        <v>-</v>
      </c>
      <c r="O261" s="207" t="str">
        <f t="shared" si="66"/>
        <v>-</v>
      </c>
      <c r="P261" s="208" t="str">
        <f t="shared" si="67"/>
        <v>-</v>
      </c>
      <c r="Q261" s="208" t="str">
        <f t="shared" si="68"/>
        <v>-</v>
      </c>
      <c r="R261" s="212" t="str">
        <f t="shared" si="69"/>
        <v>-</v>
      </c>
      <c r="S261" s="207" t="str">
        <f t="shared" si="70"/>
        <v>-</v>
      </c>
      <c r="T261" s="208" t="str">
        <f t="shared" si="71"/>
        <v>-</v>
      </c>
      <c r="U261" s="208" t="str">
        <f t="shared" si="72"/>
        <v>-</v>
      </c>
      <c r="V261" s="212" t="str">
        <f t="shared" si="73"/>
        <v>-</v>
      </c>
      <c r="W261" s="207" t="str">
        <f t="shared" si="74"/>
        <v>-</v>
      </c>
      <c r="X261" s="208" t="str">
        <f t="shared" si="75"/>
        <v>-</v>
      </c>
      <c r="Y261" s="208" t="str">
        <f t="shared" si="76"/>
        <v>-</v>
      </c>
      <c r="Z261" s="212" t="str">
        <f t="shared" si="77"/>
        <v>-</v>
      </c>
      <c r="AA261" s="207" t="str">
        <f t="shared" si="78"/>
        <v>-</v>
      </c>
      <c r="AB261" s="208" t="str">
        <f t="shared" si="79"/>
        <v>-</v>
      </c>
      <c r="AC261" s="208" t="str">
        <f t="shared" si="80"/>
        <v>-</v>
      </c>
      <c r="AD261" s="212" t="str">
        <f t="shared" si="81"/>
        <v>-</v>
      </c>
      <c r="AE261" s="207" t="str">
        <f t="shared" si="82"/>
        <v>-</v>
      </c>
      <c r="AF261" s="208" t="str">
        <f t="shared" si="83"/>
        <v>-</v>
      </c>
      <c r="AG261" s="208" t="str">
        <f t="shared" si="84"/>
        <v>-</v>
      </c>
      <c r="AH261" s="212" t="str">
        <f t="shared" si="85"/>
        <v>-</v>
      </c>
      <c r="AI261" s="204" t="str">
        <f t="shared" si="86"/>
        <v>-</v>
      </c>
      <c r="AJ261" s="206" t="str">
        <f t="shared" si="87"/>
        <v>-</v>
      </c>
      <c r="AK261" s="282" t="str">
        <f t="shared" si="88"/>
        <v>-</v>
      </c>
      <c r="AL261" s="283" t="str">
        <f t="shared" si="89"/>
        <v>-</v>
      </c>
      <c r="AM261" s="283" t="str">
        <f t="shared" si="90"/>
        <v>-</v>
      </c>
    </row>
    <row r="262" spans="2:39">
      <c r="B262" s="17">
        <f t="shared" si="91"/>
        <v>192</v>
      </c>
      <c r="D262" s="21" t="str">
        <f>IF(ISNUMBER(ESTIMATE!C214),ESTIMATE!C214,"-")</f>
        <v>-</v>
      </c>
      <c r="E262" s="38" t="str">
        <f>IF(ISNUMBER(ESTIMATE!D214),ESTIMATE!D214,"-")</f>
        <v>-</v>
      </c>
      <c r="F262" s="15" t="str">
        <f>IF(ISNUMBER(ESTIMATE!E214),ESTIMATE!E214,"-")</f>
        <v>-</v>
      </c>
      <c r="G262" s="287" t="str">
        <f>IF(ISNUMBER(ESTIMATE!F214),ESTIMATE!F214,"-")</f>
        <v>-</v>
      </c>
      <c r="H262" s="287" t="str">
        <f>IF(ISNUMBER(ESTIMATE!G214),ESTIMATE!G214,"-")</f>
        <v>-</v>
      </c>
      <c r="I262" s="288" t="str">
        <f>IF(ISNUMBER(ESTIMATE!H214),IF(ESTIMATE!H214=1,-1,1),"-")</f>
        <v>-</v>
      </c>
      <c r="J262" s="288" t="str">
        <f>IF(ISNUMBER(ESTIMATE!I214),IF(ESTIMATE!I214=1,-1,1),"-")</f>
        <v>-</v>
      </c>
      <c r="K262" s="288" t="str">
        <f>IF(ISNUMBER(ESTIMATE!J214),IF(ESTIMATE!J214=1,-1,1),"-")</f>
        <v>-</v>
      </c>
      <c r="L262" s="204" t="str">
        <f t="shared" si="92"/>
        <v>-</v>
      </c>
      <c r="M262" s="205" t="str">
        <f t="shared" si="93"/>
        <v>-</v>
      </c>
      <c r="N262" s="206" t="str">
        <f t="shared" si="94"/>
        <v>-</v>
      </c>
      <c r="O262" s="207" t="str">
        <f t="shared" si="66"/>
        <v>-</v>
      </c>
      <c r="P262" s="208" t="str">
        <f t="shared" si="67"/>
        <v>-</v>
      </c>
      <c r="Q262" s="208" t="str">
        <f t="shared" si="68"/>
        <v>-</v>
      </c>
      <c r="R262" s="212" t="str">
        <f t="shared" si="69"/>
        <v>-</v>
      </c>
      <c r="S262" s="207" t="str">
        <f t="shared" si="70"/>
        <v>-</v>
      </c>
      <c r="T262" s="208" t="str">
        <f t="shared" si="71"/>
        <v>-</v>
      </c>
      <c r="U262" s="208" t="str">
        <f t="shared" si="72"/>
        <v>-</v>
      </c>
      <c r="V262" s="212" t="str">
        <f t="shared" si="73"/>
        <v>-</v>
      </c>
      <c r="W262" s="207" t="str">
        <f t="shared" si="74"/>
        <v>-</v>
      </c>
      <c r="X262" s="208" t="str">
        <f t="shared" si="75"/>
        <v>-</v>
      </c>
      <c r="Y262" s="208" t="str">
        <f t="shared" si="76"/>
        <v>-</v>
      </c>
      <c r="Z262" s="212" t="str">
        <f t="shared" si="77"/>
        <v>-</v>
      </c>
      <c r="AA262" s="207" t="str">
        <f t="shared" si="78"/>
        <v>-</v>
      </c>
      <c r="AB262" s="208" t="str">
        <f t="shared" si="79"/>
        <v>-</v>
      </c>
      <c r="AC262" s="208" t="str">
        <f t="shared" si="80"/>
        <v>-</v>
      </c>
      <c r="AD262" s="212" t="str">
        <f t="shared" si="81"/>
        <v>-</v>
      </c>
      <c r="AE262" s="207" t="str">
        <f t="shared" si="82"/>
        <v>-</v>
      </c>
      <c r="AF262" s="208" t="str">
        <f t="shared" si="83"/>
        <v>-</v>
      </c>
      <c r="AG262" s="208" t="str">
        <f t="shared" si="84"/>
        <v>-</v>
      </c>
      <c r="AH262" s="212" t="str">
        <f t="shared" si="85"/>
        <v>-</v>
      </c>
      <c r="AI262" s="204" t="str">
        <f t="shared" si="86"/>
        <v>-</v>
      </c>
      <c r="AJ262" s="206" t="str">
        <f t="shared" si="87"/>
        <v>-</v>
      </c>
      <c r="AK262" s="282" t="str">
        <f t="shared" si="88"/>
        <v>-</v>
      </c>
      <c r="AL262" s="283" t="str">
        <f t="shared" si="89"/>
        <v>-</v>
      </c>
      <c r="AM262" s="283" t="str">
        <f t="shared" si="90"/>
        <v>-</v>
      </c>
    </row>
    <row r="263" spans="2:39">
      <c r="B263" s="17">
        <f t="shared" si="91"/>
        <v>193</v>
      </c>
      <c r="D263" s="21" t="str">
        <f>IF(ISNUMBER(ESTIMATE!C215),ESTIMATE!C215,"-")</f>
        <v>-</v>
      </c>
      <c r="E263" s="38" t="str">
        <f>IF(ISNUMBER(ESTIMATE!D215),ESTIMATE!D215,"-")</f>
        <v>-</v>
      </c>
      <c r="F263" s="15" t="str">
        <f>IF(ISNUMBER(ESTIMATE!E215),ESTIMATE!E215,"-")</f>
        <v>-</v>
      </c>
      <c r="G263" s="287" t="str">
        <f>IF(ISNUMBER(ESTIMATE!F215),ESTIMATE!F215,"-")</f>
        <v>-</v>
      </c>
      <c r="H263" s="287" t="str">
        <f>IF(ISNUMBER(ESTIMATE!G215),ESTIMATE!G215,"-")</f>
        <v>-</v>
      </c>
      <c r="I263" s="288" t="str">
        <f>IF(ISNUMBER(ESTIMATE!H215),IF(ESTIMATE!H215=1,-1,1),"-")</f>
        <v>-</v>
      </c>
      <c r="J263" s="288" t="str">
        <f>IF(ISNUMBER(ESTIMATE!I215),IF(ESTIMATE!I215=1,-1,1),"-")</f>
        <v>-</v>
      </c>
      <c r="K263" s="288" t="str">
        <f>IF(ISNUMBER(ESTIMATE!J215),IF(ESTIMATE!J215=1,-1,1),"-")</f>
        <v>-</v>
      </c>
      <c r="L263" s="204" t="str">
        <f t="shared" si="92"/>
        <v>-</v>
      </c>
      <c r="M263" s="205" t="str">
        <f t="shared" si="93"/>
        <v>-</v>
      </c>
      <c r="N263" s="206" t="str">
        <f t="shared" si="94"/>
        <v>-</v>
      </c>
      <c r="O263" s="207" t="str">
        <f t="shared" si="66"/>
        <v>-</v>
      </c>
      <c r="P263" s="208" t="str">
        <f t="shared" si="67"/>
        <v>-</v>
      </c>
      <c r="Q263" s="208" t="str">
        <f t="shared" si="68"/>
        <v>-</v>
      </c>
      <c r="R263" s="212" t="str">
        <f t="shared" si="69"/>
        <v>-</v>
      </c>
      <c r="S263" s="207" t="str">
        <f t="shared" si="70"/>
        <v>-</v>
      </c>
      <c r="T263" s="208" t="str">
        <f t="shared" si="71"/>
        <v>-</v>
      </c>
      <c r="U263" s="208" t="str">
        <f t="shared" si="72"/>
        <v>-</v>
      </c>
      <c r="V263" s="212" t="str">
        <f t="shared" si="73"/>
        <v>-</v>
      </c>
      <c r="W263" s="207" t="str">
        <f t="shared" si="74"/>
        <v>-</v>
      </c>
      <c r="X263" s="208" t="str">
        <f t="shared" si="75"/>
        <v>-</v>
      </c>
      <c r="Y263" s="208" t="str">
        <f t="shared" si="76"/>
        <v>-</v>
      </c>
      <c r="Z263" s="212" t="str">
        <f t="shared" si="77"/>
        <v>-</v>
      </c>
      <c r="AA263" s="207" t="str">
        <f t="shared" si="78"/>
        <v>-</v>
      </c>
      <c r="AB263" s="208" t="str">
        <f t="shared" si="79"/>
        <v>-</v>
      </c>
      <c r="AC263" s="208" t="str">
        <f t="shared" si="80"/>
        <v>-</v>
      </c>
      <c r="AD263" s="212" t="str">
        <f t="shared" si="81"/>
        <v>-</v>
      </c>
      <c r="AE263" s="207" t="str">
        <f t="shared" si="82"/>
        <v>-</v>
      </c>
      <c r="AF263" s="208" t="str">
        <f t="shared" si="83"/>
        <v>-</v>
      </c>
      <c r="AG263" s="208" t="str">
        <f t="shared" si="84"/>
        <v>-</v>
      </c>
      <c r="AH263" s="212" t="str">
        <f t="shared" si="85"/>
        <v>-</v>
      </c>
      <c r="AI263" s="204" t="str">
        <f t="shared" si="86"/>
        <v>-</v>
      </c>
      <c r="AJ263" s="206" t="str">
        <f t="shared" si="87"/>
        <v>-</v>
      </c>
      <c r="AK263" s="282" t="str">
        <f t="shared" si="88"/>
        <v>-</v>
      </c>
      <c r="AL263" s="283" t="str">
        <f t="shared" si="89"/>
        <v>-</v>
      </c>
      <c r="AM263" s="283" t="str">
        <f t="shared" si="90"/>
        <v>-</v>
      </c>
    </row>
    <row r="264" spans="2:39">
      <c r="B264" s="17">
        <f t="shared" si="91"/>
        <v>194</v>
      </c>
      <c r="D264" s="21" t="str">
        <f>IF(ISNUMBER(ESTIMATE!C216),ESTIMATE!C216,"-")</f>
        <v>-</v>
      </c>
      <c r="E264" s="38" t="str">
        <f>IF(ISNUMBER(ESTIMATE!D216),ESTIMATE!D216,"-")</f>
        <v>-</v>
      </c>
      <c r="F264" s="15" t="str">
        <f>IF(ISNUMBER(ESTIMATE!E216),ESTIMATE!E216,"-")</f>
        <v>-</v>
      </c>
      <c r="G264" s="287" t="str">
        <f>IF(ISNUMBER(ESTIMATE!F216),ESTIMATE!F216,"-")</f>
        <v>-</v>
      </c>
      <c r="H264" s="287" t="str">
        <f>IF(ISNUMBER(ESTIMATE!G216),ESTIMATE!G216,"-")</f>
        <v>-</v>
      </c>
      <c r="I264" s="288" t="str">
        <f>IF(ISNUMBER(ESTIMATE!H216),IF(ESTIMATE!H216=1,-1,1),"-")</f>
        <v>-</v>
      </c>
      <c r="J264" s="288" t="str">
        <f>IF(ISNUMBER(ESTIMATE!I216),IF(ESTIMATE!I216=1,-1,1),"-")</f>
        <v>-</v>
      </c>
      <c r="K264" s="288" t="str">
        <f>IF(ISNUMBER(ESTIMATE!J216),IF(ESTIMATE!J216=1,-1,1),"-")</f>
        <v>-</v>
      </c>
      <c r="L264" s="204" t="str">
        <f t="shared" si="92"/>
        <v>-</v>
      </c>
      <c r="M264" s="205" t="str">
        <f t="shared" si="93"/>
        <v>-</v>
      </c>
      <c r="N264" s="206" t="str">
        <f t="shared" si="94"/>
        <v>-</v>
      </c>
      <c r="O264" s="207" t="str">
        <f t="shared" ref="O264:O270" si="95">IF(ISNUMBER(L264),TANH(0.5*(J$30+J$31*$L264 + J$32*$M264 + J$33*$N264 + J$34*$G264 + J$35*$H264 + J$36*$I264 + J$37*$J264 + J$38*$K264)),"-")</f>
        <v>-</v>
      </c>
      <c r="P264" s="208" t="str">
        <f t="shared" ref="P264:P270" si="96">IF(ISNUMBER(L264),TANH(0.5*(J$40+J$41*$L264 + J$42*$M264 + J$43*$N264 + J$44*$G264 + J$45*$H264 + J$46*$I264 + J$47*$J264 + J$48*$K264)),"-")</f>
        <v>-</v>
      </c>
      <c r="Q264" s="208" t="str">
        <f t="shared" ref="Q264:Q270" si="97">IF(ISNUMBER(L264),TANH(0.5*(J$50+J$51*$L264 + J$52*$M264 + J$53*$N264 + J$54*$G264 + J$55*$H264 + J$56*$I264 + J$57*$J264 + J$58*$K264)),"-")</f>
        <v>-</v>
      </c>
      <c r="R264" s="212" t="str">
        <f t="shared" ref="R264:R270" si="98">IF(ISNUMBER($L264),($J$25+$J$26*O264+$J$27*P264+$J$28*Q264),"-")</f>
        <v>-</v>
      </c>
      <c r="S264" s="207" t="str">
        <f t="shared" ref="S264:S270" si="99">IF(ISNUMBER(L264),TANH(0.5*(K$30+K$31*$L264 + K$32*$M264 + K$33*$N264 + K$34*$G264 + K$35*$H264 + K$36*$I264 + K$37*$J264 + K$38*$K264)),"-")</f>
        <v>-</v>
      </c>
      <c r="T264" s="208" t="str">
        <f t="shared" ref="T264:T270" si="100">IF(ISNUMBER(L264),TANH(0.5*(K$40+K$41*$L264 + K$42*$M264 + K$43*$N264 + K$44*$G264 + K$45*$H264 + K$46*$I264 + K$47*$J264 + K$48*$K264)),"-")</f>
        <v>-</v>
      </c>
      <c r="U264" s="208" t="str">
        <f t="shared" ref="U264:U270" si="101">IF(ISNUMBER(L264),TANH(0.5*(K$50+K$51*$L264 + K$52*$M264 + K$53*$N264 + K$54*$G264 + K$55*$H264 + K$56*$I264 + K$57*$J264 + K$58*$K264)),"-")</f>
        <v>-</v>
      </c>
      <c r="V264" s="212" t="str">
        <f t="shared" ref="V264:V270" si="102">IF(ISNUMBER($L264),($K$25+$K$26*S264+$K$27*T264+$K$28*U264),"-")</f>
        <v>-</v>
      </c>
      <c r="W264" s="207" t="str">
        <f t="shared" ref="W264:W270" si="103">IF(ISNUMBER(L264),TANH(0.5*(L$30+L$31*$L264 + L$32*$M264 + L$33*$N264 + L$34*$G264 + L$35*$H264 + L$36*$I264 + L$37*$J264 + L$38*$K264)),"-")</f>
        <v>-</v>
      </c>
      <c r="X264" s="208" t="str">
        <f t="shared" ref="X264:X270" si="104">IF(ISNUMBER(L264),TANH(0.5*(L$40+L$41*$L264 + L$42*$M264 + L$43*$N264 + L$44*$G264 + L$45*$H264 + L$46*$I264 + L$47*$J264 + L$48*$K264)),"-")</f>
        <v>-</v>
      </c>
      <c r="Y264" s="208" t="str">
        <f t="shared" ref="Y264:Y270" si="105">IF(ISNUMBER(L264),TANH(0.5*(L$50+L$51*$L264 + L$52*$M264 + L$53*$N264 + L$54*$G264 + L$55*$H264 + L$56*$I264 + L$57*$J264 + L$58*$K264)),"-")</f>
        <v>-</v>
      </c>
      <c r="Z264" s="212" t="str">
        <f t="shared" ref="Z264:Z270" si="106">IF(ISNUMBER($L264),($L$25+$L$26*W264+$L$27*X264+$L$28*Y264),"-")</f>
        <v>-</v>
      </c>
      <c r="AA264" s="207" t="str">
        <f t="shared" ref="AA264:AA270" si="107">IF(ISNUMBER(L264),TANH(0.5*(M$30+M$31*$L264 + M$32*$M264 + M$33*$N264 + M$34*$G264 + M$35*$H264 + M$36*$I264 + M$37*$J264 + M$38*$K264)),"-")</f>
        <v>-</v>
      </c>
      <c r="AB264" s="208" t="str">
        <f t="shared" ref="AB264:AB270" si="108">IF(ISNUMBER(L264),TANH(0.5*(M$40+M$41*$L264 + M$42*$M264 + M$43*$N264 + M$44*$G264 + M$45*$H264 + M$46*$I264 + M$47*$J264 + M$48*$K264)),"-")</f>
        <v>-</v>
      </c>
      <c r="AC264" s="208" t="str">
        <f t="shared" ref="AC264:AC270" si="109">IF(ISNUMBER(L264),TANH(0.5*(M$50+M$51*$L264 + M$52*$M264 + M$53*$N264 + M$54*$G264 + M$55*$H264 + M$56*$I264 + M$57*$J264 + M$58*$K264)),"-")</f>
        <v>-</v>
      </c>
      <c r="AD264" s="212" t="str">
        <f t="shared" ref="AD264:AD270" si="110">IF(ISNUMBER($L264),($M$25+$M$26*AA264+$M$27*AB264+$M$28*AC264),"-")</f>
        <v>-</v>
      </c>
      <c r="AE264" s="207" t="str">
        <f t="shared" ref="AE264:AE270" si="111">IF(ISNUMBER(L264),TANH(0.5*(N$30+N$31*$L264 + N$32*$M264 + N$33*$N264 + N$34*$G264 + N$35*$H264 + N$36*$I264 + N$37*$J264 + N$38*$K264)),"-")</f>
        <v>-</v>
      </c>
      <c r="AF264" s="208" t="str">
        <f t="shared" ref="AF264:AF270" si="112">IF(ISNUMBER(L264),TANH(0.5*(N$40+N$41*$L264 + N$42*$M264 + N$43*$N264 + N$44*$G264 + N$45*$H264 + N$46*$I264 + N$47*$J264 + N$48*$K264)),"-")</f>
        <v>-</v>
      </c>
      <c r="AG264" s="208" t="str">
        <f t="shared" ref="AG264:AG270" si="113">IF(ISNUMBER(L264),TANH(0.5*(N$50+N$51*$L264 + N$52*$M264 + N$53*$N264 + N$54*$G264 + N$55*$H264 + N$56*$I264 + N$57*$J264 + N$58*$K264)),"-")</f>
        <v>-</v>
      </c>
      <c r="AH264" s="212" t="str">
        <f t="shared" ref="AH264:AH270" si="114">IF(ISNUMBER($L264),($N$25+$N$26*AE264+$N$27*AF264+$N$28*AG264),"-")</f>
        <v>-</v>
      </c>
      <c r="AI264" s="204" t="str">
        <f t="shared" ref="AI264:AI270" si="115">IF(ISNUMBER(AH264),AVERAGE(R264,V264,Z264,AD264,AH264),"-")</f>
        <v>-</v>
      </c>
      <c r="AJ264" s="206" t="str">
        <f t="shared" ref="AJ264:AJ270" si="116">IF(ISNUMBER(AH264),STDEV(R264,V264,Z264,AD264,AH264),"-")</f>
        <v>-</v>
      </c>
      <c r="AK264" s="282" t="str">
        <f t="shared" ref="AK264:AK270" si="117">IF(ISNUMBER(AI264),10^AI264,"-")</f>
        <v>-</v>
      </c>
      <c r="AL264" s="283" t="str">
        <f t="shared" ref="AL264:AL270" si="118">IF(ISNUMBER($AJ264),10^($AI264-$AJ264*0.953),"-")</f>
        <v>-</v>
      </c>
      <c r="AM264" s="283" t="str">
        <f t="shared" ref="AM264:AM270" si="119">IF(ISNUMBER($AJ264),10^($AI264+$AJ264*0.953),"-")</f>
        <v>-</v>
      </c>
    </row>
    <row r="265" spans="2:39">
      <c r="B265" s="17">
        <f t="shared" ref="B265:B270" si="120">B264+1</f>
        <v>195</v>
      </c>
      <c r="D265" s="21" t="str">
        <f>IF(ISNUMBER(ESTIMATE!C217),ESTIMATE!C217,"-")</f>
        <v>-</v>
      </c>
      <c r="E265" s="38" t="str">
        <f>IF(ISNUMBER(ESTIMATE!D217),ESTIMATE!D217,"-")</f>
        <v>-</v>
      </c>
      <c r="F265" s="15" t="str">
        <f>IF(ISNUMBER(ESTIMATE!E217),ESTIMATE!E217,"-")</f>
        <v>-</v>
      </c>
      <c r="G265" s="287" t="str">
        <f>IF(ISNUMBER(ESTIMATE!F217),ESTIMATE!F217,"-")</f>
        <v>-</v>
      </c>
      <c r="H265" s="287" t="str">
        <f>IF(ISNUMBER(ESTIMATE!G217),ESTIMATE!G217,"-")</f>
        <v>-</v>
      </c>
      <c r="I265" s="288" t="str">
        <f>IF(ISNUMBER(ESTIMATE!H217),IF(ESTIMATE!H217=1,-1,1),"-")</f>
        <v>-</v>
      </c>
      <c r="J265" s="288" t="str">
        <f>IF(ISNUMBER(ESTIMATE!I217),IF(ESTIMATE!I217=1,-1,1),"-")</f>
        <v>-</v>
      </c>
      <c r="K265" s="288" t="str">
        <f>IF(ISNUMBER(ESTIMATE!J217),IF(ESTIMATE!J217=1,-1,1),"-")</f>
        <v>-</v>
      </c>
      <c r="L265" s="204" t="str">
        <f t="shared" si="92"/>
        <v>-</v>
      </c>
      <c r="M265" s="205" t="str">
        <f t="shared" si="93"/>
        <v>-</v>
      </c>
      <c r="N265" s="206" t="str">
        <f t="shared" si="94"/>
        <v>-</v>
      </c>
      <c r="O265" s="207" t="str">
        <f t="shared" si="95"/>
        <v>-</v>
      </c>
      <c r="P265" s="208" t="str">
        <f t="shared" si="96"/>
        <v>-</v>
      </c>
      <c r="Q265" s="208" t="str">
        <f t="shared" si="97"/>
        <v>-</v>
      </c>
      <c r="R265" s="212" t="str">
        <f t="shared" si="98"/>
        <v>-</v>
      </c>
      <c r="S265" s="207" t="str">
        <f t="shared" si="99"/>
        <v>-</v>
      </c>
      <c r="T265" s="208" t="str">
        <f t="shared" si="100"/>
        <v>-</v>
      </c>
      <c r="U265" s="208" t="str">
        <f t="shared" si="101"/>
        <v>-</v>
      </c>
      <c r="V265" s="212" t="str">
        <f t="shared" si="102"/>
        <v>-</v>
      </c>
      <c r="W265" s="207" t="str">
        <f t="shared" si="103"/>
        <v>-</v>
      </c>
      <c r="X265" s="208" t="str">
        <f t="shared" si="104"/>
        <v>-</v>
      </c>
      <c r="Y265" s="208" t="str">
        <f t="shared" si="105"/>
        <v>-</v>
      </c>
      <c r="Z265" s="212" t="str">
        <f t="shared" si="106"/>
        <v>-</v>
      </c>
      <c r="AA265" s="207" t="str">
        <f t="shared" si="107"/>
        <v>-</v>
      </c>
      <c r="AB265" s="208" t="str">
        <f t="shared" si="108"/>
        <v>-</v>
      </c>
      <c r="AC265" s="208" t="str">
        <f t="shared" si="109"/>
        <v>-</v>
      </c>
      <c r="AD265" s="212" t="str">
        <f t="shared" si="110"/>
        <v>-</v>
      </c>
      <c r="AE265" s="207" t="str">
        <f t="shared" si="111"/>
        <v>-</v>
      </c>
      <c r="AF265" s="208" t="str">
        <f t="shared" si="112"/>
        <v>-</v>
      </c>
      <c r="AG265" s="208" t="str">
        <f t="shared" si="113"/>
        <v>-</v>
      </c>
      <c r="AH265" s="212" t="str">
        <f t="shared" si="114"/>
        <v>-</v>
      </c>
      <c r="AI265" s="204" t="str">
        <f t="shared" si="115"/>
        <v>-</v>
      </c>
      <c r="AJ265" s="206" t="str">
        <f t="shared" si="116"/>
        <v>-</v>
      </c>
      <c r="AK265" s="282" t="str">
        <f t="shared" si="117"/>
        <v>-</v>
      </c>
      <c r="AL265" s="283" t="str">
        <f t="shared" si="118"/>
        <v>-</v>
      </c>
      <c r="AM265" s="283" t="str">
        <f t="shared" si="119"/>
        <v>-</v>
      </c>
    </row>
    <row r="266" spans="2:39">
      <c r="B266" s="17">
        <f t="shared" si="120"/>
        <v>196</v>
      </c>
      <c r="D266" s="21" t="str">
        <f>IF(ISNUMBER(ESTIMATE!C218),ESTIMATE!C218,"-")</f>
        <v>-</v>
      </c>
      <c r="E266" s="38" t="str">
        <f>IF(ISNUMBER(ESTIMATE!D218),ESTIMATE!D218,"-")</f>
        <v>-</v>
      </c>
      <c r="F266" s="15" t="str">
        <f>IF(ISNUMBER(ESTIMATE!E218),ESTIMATE!E218,"-")</f>
        <v>-</v>
      </c>
      <c r="G266" s="287" t="str">
        <f>IF(ISNUMBER(ESTIMATE!F218),ESTIMATE!F218,"-")</f>
        <v>-</v>
      </c>
      <c r="H266" s="287" t="str">
        <f>IF(ISNUMBER(ESTIMATE!G218),ESTIMATE!G218,"-")</f>
        <v>-</v>
      </c>
      <c r="I266" s="288" t="str">
        <f>IF(ISNUMBER(ESTIMATE!H218),IF(ESTIMATE!H218=1,-1,1),"-")</f>
        <v>-</v>
      </c>
      <c r="J266" s="288" t="str">
        <f>IF(ISNUMBER(ESTIMATE!I218),IF(ESTIMATE!I218=1,-1,1),"-")</f>
        <v>-</v>
      </c>
      <c r="K266" s="288" t="str">
        <f>IF(ISNUMBER(ESTIMATE!J218),IF(ESTIMATE!J218=1,-1,1),"-")</f>
        <v>-</v>
      </c>
      <c r="L266" s="204" t="str">
        <f t="shared" si="92"/>
        <v>-</v>
      </c>
      <c r="M266" s="205" t="str">
        <f t="shared" si="93"/>
        <v>-</v>
      </c>
      <c r="N266" s="206" t="str">
        <f t="shared" si="94"/>
        <v>-</v>
      </c>
      <c r="O266" s="207" t="str">
        <f t="shared" si="95"/>
        <v>-</v>
      </c>
      <c r="P266" s="208" t="str">
        <f t="shared" si="96"/>
        <v>-</v>
      </c>
      <c r="Q266" s="208" t="str">
        <f t="shared" si="97"/>
        <v>-</v>
      </c>
      <c r="R266" s="212" t="str">
        <f t="shared" si="98"/>
        <v>-</v>
      </c>
      <c r="S266" s="207" t="str">
        <f t="shared" si="99"/>
        <v>-</v>
      </c>
      <c r="T266" s="208" t="str">
        <f t="shared" si="100"/>
        <v>-</v>
      </c>
      <c r="U266" s="208" t="str">
        <f t="shared" si="101"/>
        <v>-</v>
      </c>
      <c r="V266" s="212" t="str">
        <f t="shared" si="102"/>
        <v>-</v>
      </c>
      <c r="W266" s="207" t="str">
        <f t="shared" si="103"/>
        <v>-</v>
      </c>
      <c r="X266" s="208" t="str">
        <f t="shared" si="104"/>
        <v>-</v>
      </c>
      <c r="Y266" s="208" t="str">
        <f t="shared" si="105"/>
        <v>-</v>
      </c>
      <c r="Z266" s="212" t="str">
        <f t="shared" si="106"/>
        <v>-</v>
      </c>
      <c r="AA266" s="207" t="str">
        <f t="shared" si="107"/>
        <v>-</v>
      </c>
      <c r="AB266" s="208" t="str">
        <f t="shared" si="108"/>
        <v>-</v>
      </c>
      <c r="AC266" s="208" t="str">
        <f t="shared" si="109"/>
        <v>-</v>
      </c>
      <c r="AD266" s="212" t="str">
        <f t="shared" si="110"/>
        <v>-</v>
      </c>
      <c r="AE266" s="207" t="str">
        <f t="shared" si="111"/>
        <v>-</v>
      </c>
      <c r="AF266" s="208" t="str">
        <f t="shared" si="112"/>
        <v>-</v>
      </c>
      <c r="AG266" s="208" t="str">
        <f t="shared" si="113"/>
        <v>-</v>
      </c>
      <c r="AH266" s="212" t="str">
        <f t="shared" si="114"/>
        <v>-</v>
      </c>
      <c r="AI266" s="204" t="str">
        <f t="shared" si="115"/>
        <v>-</v>
      </c>
      <c r="AJ266" s="206" t="str">
        <f t="shared" si="116"/>
        <v>-</v>
      </c>
      <c r="AK266" s="282" t="str">
        <f t="shared" si="117"/>
        <v>-</v>
      </c>
      <c r="AL266" s="283" t="str">
        <f t="shared" si="118"/>
        <v>-</v>
      </c>
      <c r="AM266" s="283" t="str">
        <f t="shared" si="119"/>
        <v>-</v>
      </c>
    </row>
    <row r="267" spans="2:39">
      <c r="B267" s="17">
        <f t="shared" si="120"/>
        <v>197</v>
      </c>
      <c r="D267" s="21" t="str">
        <f>IF(ISNUMBER(ESTIMATE!C219),ESTIMATE!C219,"-")</f>
        <v>-</v>
      </c>
      <c r="E267" s="38" t="str">
        <f>IF(ISNUMBER(ESTIMATE!D219),ESTIMATE!D219,"-")</f>
        <v>-</v>
      </c>
      <c r="F267" s="15" t="str">
        <f>IF(ISNUMBER(ESTIMATE!E219),ESTIMATE!E219,"-")</f>
        <v>-</v>
      </c>
      <c r="G267" s="287" t="str">
        <f>IF(ISNUMBER(ESTIMATE!F219),ESTIMATE!F219,"-")</f>
        <v>-</v>
      </c>
      <c r="H267" s="287" t="str">
        <f>IF(ISNUMBER(ESTIMATE!G219),ESTIMATE!G219,"-")</f>
        <v>-</v>
      </c>
      <c r="I267" s="288" t="str">
        <f>IF(ISNUMBER(ESTIMATE!H219),IF(ESTIMATE!H219=1,-1,1),"-")</f>
        <v>-</v>
      </c>
      <c r="J267" s="288" t="str">
        <f>IF(ISNUMBER(ESTIMATE!I219),IF(ESTIMATE!I219=1,-1,1),"-")</f>
        <v>-</v>
      </c>
      <c r="K267" s="288" t="str">
        <f>IF(ISNUMBER(ESTIMATE!J219),IF(ESTIMATE!J219=1,-1,1),"-")</f>
        <v>-</v>
      </c>
      <c r="L267" s="204" t="str">
        <f t="shared" si="92"/>
        <v>-</v>
      </c>
      <c r="M267" s="205" t="str">
        <f t="shared" si="93"/>
        <v>-</v>
      </c>
      <c r="N267" s="206" t="str">
        <f t="shared" si="94"/>
        <v>-</v>
      </c>
      <c r="O267" s="207" t="str">
        <f t="shared" si="95"/>
        <v>-</v>
      </c>
      <c r="P267" s="208" t="str">
        <f t="shared" si="96"/>
        <v>-</v>
      </c>
      <c r="Q267" s="208" t="str">
        <f t="shared" si="97"/>
        <v>-</v>
      </c>
      <c r="R267" s="212" t="str">
        <f t="shared" si="98"/>
        <v>-</v>
      </c>
      <c r="S267" s="207" t="str">
        <f t="shared" si="99"/>
        <v>-</v>
      </c>
      <c r="T267" s="208" t="str">
        <f t="shared" si="100"/>
        <v>-</v>
      </c>
      <c r="U267" s="208" t="str">
        <f t="shared" si="101"/>
        <v>-</v>
      </c>
      <c r="V267" s="212" t="str">
        <f t="shared" si="102"/>
        <v>-</v>
      </c>
      <c r="W267" s="207" t="str">
        <f t="shared" si="103"/>
        <v>-</v>
      </c>
      <c r="X267" s="208" t="str">
        <f t="shared" si="104"/>
        <v>-</v>
      </c>
      <c r="Y267" s="208" t="str">
        <f t="shared" si="105"/>
        <v>-</v>
      </c>
      <c r="Z267" s="212" t="str">
        <f t="shared" si="106"/>
        <v>-</v>
      </c>
      <c r="AA267" s="207" t="str">
        <f t="shared" si="107"/>
        <v>-</v>
      </c>
      <c r="AB267" s="208" t="str">
        <f t="shared" si="108"/>
        <v>-</v>
      </c>
      <c r="AC267" s="208" t="str">
        <f t="shared" si="109"/>
        <v>-</v>
      </c>
      <c r="AD267" s="212" t="str">
        <f t="shared" si="110"/>
        <v>-</v>
      </c>
      <c r="AE267" s="207" t="str">
        <f t="shared" si="111"/>
        <v>-</v>
      </c>
      <c r="AF267" s="208" t="str">
        <f t="shared" si="112"/>
        <v>-</v>
      </c>
      <c r="AG267" s="208" t="str">
        <f t="shared" si="113"/>
        <v>-</v>
      </c>
      <c r="AH267" s="212" t="str">
        <f t="shared" si="114"/>
        <v>-</v>
      </c>
      <c r="AI267" s="204" t="str">
        <f t="shared" si="115"/>
        <v>-</v>
      </c>
      <c r="AJ267" s="206" t="str">
        <f t="shared" si="116"/>
        <v>-</v>
      </c>
      <c r="AK267" s="282" t="str">
        <f t="shared" si="117"/>
        <v>-</v>
      </c>
      <c r="AL267" s="283" t="str">
        <f t="shared" si="118"/>
        <v>-</v>
      </c>
      <c r="AM267" s="283" t="str">
        <f t="shared" si="119"/>
        <v>-</v>
      </c>
    </row>
    <row r="268" spans="2:39">
      <c r="B268" s="17">
        <f t="shared" si="120"/>
        <v>198</v>
      </c>
      <c r="D268" s="21" t="str">
        <f>IF(ISNUMBER(ESTIMATE!C220),ESTIMATE!C220,"-")</f>
        <v>-</v>
      </c>
      <c r="E268" s="38" t="str">
        <f>IF(ISNUMBER(ESTIMATE!D220),ESTIMATE!D220,"-")</f>
        <v>-</v>
      </c>
      <c r="F268" s="15" t="str">
        <f>IF(ISNUMBER(ESTIMATE!E220),ESTIMATE!E220,"-")</f>
        <v>-</v>
      </c>
      <c r="G268" s="287" t="str">
        <f>IF(ISNUMBER(ESTIMATE!F220),ESTIMATE!F220,"-")</f>
        <v>-</v>
      </c>
      <c r="H268" s="287" t="str">
        <f>IF(ISNUMBER(ESTIMATE!G220),ESTIMATE!G220,"-")</f>
        <v>-</v>
      </c>
      <c r="I268" s="288" t="str">
        <f>IF(ISNUMBER(ESTIMATE!H220),IF(ESTIMATE!H220=1,-1,1),"-")</f>
        <v>-</v>
      </c>
      <c r="J268" s="288" t="str">
        <f>IF(ISNUMBER(ESTIMATE!I220),IF(ESTIMATE!I220=1,-1,1),"-")</f>
        <v>-</v>
      </c>
      <c r="K268" s="288" t="str">
        <f>IF(ISNUMBER(ESTIMATE!J220),IF(ESTIMATE!J220=1,-1,1),"-")</f>
        <v>-</v>
      </c>
      <c r="L268" s="204" t="str">
        <f t="shared" si="92"/>
        <v>-</v>
      </c>
      <c r="M268" s="205" t="str">
        <f t="shared" si="93"/>
        <v>-</v>
      </c>
      <c r="N268" s="206" t="str">
        <f t="shared" si="94"/>
        <v>-</v>
      </c>
      <c r="O268" s="207" t="str">
        <f t="shared" si="95"/>
        <v>-</v>
      </c>
      <c r="P268" s="208" t="str">
        <f t="shared" si="96"/>
        <v>-</v>
      </c>
      <c r="Q268" s="208" t="str">
        <f t="shared" si="97"/>
        <v>-</v>
      </c>
      <c r="R268" s="212" t="str">
        <f t="shared" si="98"/>
        <v>-</v>
      </c>
      <c r="S268" s="207" t="str">
        <f t="shared" si="99"/>
        <v>-</v>
      </c>
      <c r="T268" s="208" t="str">
        <f t="shared" si="100"/>
        <v>-</v>
      </c>
      <c r="U268" s="208" t="str">
        <f t="shared" si="101"/>
        <v>-</v>
      </c>
      <c r="V268" s="212" t="str">
        <f t="shared" si="102"/>
        <v>-</v>
      </c>
      <c r="W268" s="207" t="str">
        <f t="shared" si="103"/>
        <v>-</v>
      </c>
      <c r="X268" s="208" t="str">
        <f t="shared" si="104"/>
        <v>-</v>
      </c>
      <c r="Y268" s="208" t="str">
        <f t="shared" si="105"/>
        <v>-</v>
      </c>
      <c r="Z268" s="212" t="str">
        <f t="shared" si="106"/>
        <v>-</v>
      </c>
      <c r="AA268" s="207" t="str">
        <f t="shared" si="107"/>
        <v>-</v>
      </c>
      <c r="AB268" s="208" t="str">
        <f t="shared" si="108"/>
        <v>-</v>
      </c>
      <c r="AC268" s="208" t="str">
        <f t="shared" si="109"/>
        <v>-</v>
      </c>
      <c r="AD268" s="212" t="str">
        <f t="shared" si="110"/>
        <v>-</v>
      </c>
      <c r="AE268" s="207" t="str">
        <f t="shared" si="111"/>
        <v>-</v>
      </c>
      <c r="AF268" s="208" t="str">
        <f t="shared" si="112"/>
        <v>-</v>
      </c>
      <c r="AG268" s="208" t="str">
        <f t="shared" si="113"/>
        <v>-</v>
      </c>
      <c r="AH268" s="212" t="str">
        <f t="shared" si="114"/>
        <v>-</v>
      </c>
      <c r="AI268" s="204" t="str">
        <f t="shared" si="115"/>
        <v>-</v>
      </c>
      <c r="AJ268" s="206" t="str">
        <f t="shared" si="116"/>
        <v>-</v>
      </c>
      <c r="AK268" s="282" t="str">
        <f t="shared" si="117"/>
        <v>-</v>
      </c>
      <c r="AL268" s="283" t="str">
        <f t="shared" si="118"/>
        <v>-</v>
      </c>
      <c r="AM268" s="283" t="str">
        <f t="shared" si="119"/>
        <v>-</v>
      </c>
    </row>
    <row r="269" spans="2:39">
      <c r="B269" s="17">
        <f t="shared" si="120"/>
        <v>199</v>
      </c>
      <c r="D269" s="21" t="str">
        <f>IF(ISNUMBER(ESTIMATE!C221),ESTIMATE!C221,"-")</f>
        <v>-</v>
      </c>
      <c r="E269" s="38" t="str">
        <f>IF(ISNUMBER(ESTIMATE!D221),ESTIMATE!D221,"-")</f>
        <v>-</v>
      </c>
      <c r="F269" s="15" t="str">
        <f>IF(ISNUMBER(ESTIMATE!E221),ESTIMATE!E221,"-")</f>
        <v>-</v>
      </c>
      <c r="G269" s="287" t="str">
        <f>IF(ISNUMBER(ESTIMATE!F221),ESTIMATE!F221,"-")</f>
        <v>-</v>
      </c>
      <c r="H269" s="287" t="str">
        <f>IF(ISNUMBER(ESTIMATE!G221),ESTIMATE!G221,"-")</f>
        <v>-</v>
      </c>
      <c r="I269" s="288" t="str">
        <f>IF(ISNUMBER(ESTIMATE!H221),IF(ESTIMATE!H221=1,-1,1),"-")</f>
        <v>-</v>
      </c>
      <c r="J269" s="288" t="str">
        <f>IF(ISNUMBER(ESTIMATE!I221),IF(ESTIMATE!I221=1,-1,1),"-")</f>
        <v>-</v>
      </c>
      <c r="K269" s="288" t="str">
        <f>IF(ISNUMBER(ESTIMATE!J221),IF(ESTIMATE!J221=1,-1,1),"-")</f>
        <v>-</v>
      </c>
      <c r="L269" s="204" t="str">
        <f t="shared" si="92"/>
        <v>-</v>
      </c>
      <c r="M269" s="205" t="str">
        <f t="shared" si="93"/>
        <v>-</v>
      </c>
      <c r="N269" s="206" t="str">
        <f t="shared" si="94"/>
        <v>-</v>
      </c>
      <c r="O269" s="207" t="str">
        <f t="shared" si="95"/>
        <v>-</v>
      </c>
      <c r="P269" s="208" t="str">
        <f t="shared" si="96"/>
        <v>-</v>
      </c>
      <c r="Q269" s="208" t="str">
        <f t="shared" si="97"/>
        <v>-</v>
      </c>
      <c r="R269" s="212" t="str">
        <f t="shared" si="98"/>
        <v>-</v>
      </c>
      <c r="S269" s="207" t="str">
        <f t="shared" si="99"/>
        <v>-</v>
      </c>
      <c r="T269" s="208" t="str">
        <f t="shared" si="100"/>
        <v>-</v>
      </c>
      <c r="U269" s="208" t="str">
        <f t="shared" si="101"/>
        <v>-</v>
      </c>
      <c r="V269" s="212" t="str">
        <f t="shared" si="102"/>
        <v>-</v>
      </c>
      <c r="W269" s="207" t="str">
        <f t="shared" si="103"/>
        <v>-</v>
      </c>
      <c r="X269" s="208" t="str">
        <f t="shared" si="104"/>
        <v>-</v>
      </c>
      <c r="Y269" s="208" t="str">
        <f t="shared" si="105"/>
        <v>-</v>
      </c>
      <c r="Z269" s="212" t="str">
        <f t="shared" si="106"/>
        <v>-</v>
      </c>
      <c r="AA269" s="207" t="str">
        <f t="shared" si="107"/>
        <v>-</v>
      </c>
      <c r="AB269" s="208" t="str">
        <f t="shared" si="108"/>
        <v>-</v>
      </c>
      <c r="AC269" s="208" t="str">
        <f t="shared" si="109"/>
        <v>-</v>
      </c>
      <c r="AD269" s="212" t="str">
        <f t="shared" si="110"/>
        <v>-</v>
      </c>
      <c r="AE269" s="207" t="str">
        <f t="shared" si="111"/>
        <v>-</v>
      </c>
      <c r="AF269" s="208" t="str">
        <f t="shared" si="112"/>
        <v>-</v>
      </c>
      <c r="AG269" s="208" t="str">
        <f t="shared" si="113"/>
        <v>-</v>
      </c>
      <c r="AH269" s="212" t="str">
        <f t="shared" si="114"/>
        <v>-</v>
      </c>
      <c r="AI269" s="204" t="str">
        <f t="shared" si="115"/>
        <v>-</v>
      </c>
      <c r="AJ269" s="206" t="str">
        <f t="shared" si="116"/>
        <v>-</v>
      </c>
      <c r="AK269" s="282" t="str">
        <f t="shared" si="117"/>
        <v>-</v>
      </c>
      <c r="AL269" s="283" t="str">
        <f t="shared" si="118"/>
        <v>-</v>
      </c>
      <c r="AM269" s="283" t="str">
        <f t="shared" si="119"/>
        <v>-</v>
      </c>
    </row>
    <row r="270" spans="2:39">
      <c r="B270" s="17">
        <f t="shared" si="120"/>
        <v>200</v>
      </c>
      <c r="D270" s="21" t="str">
        <f>IF(ISNUMBER(ESTIMATE!C222),ESTIMATE!C222,"-")</f>
        <v>-</v>
      </c>
      <c r="E270" s="38" t="str">
        <f>IF(ISNUMBER(ESTIMATE!D222),ESTIMATE!D222,"-")</f>
        <v>-</v>
      </c>
      <c r="F270" s="15" t="str">
        <f>IF(ISNUMBER(ESTIMATE!E222),ESTIMATE!E222,"-")</f>
        <v>-</v>
      </c>
      <c r="G270" s="287" t="str">
        <f>IF(ISNUMBER(ESTIMATE!F222),ESTIMATE!F222,"-")</f>
        <v>-</v>
      </c>
      <c r="H270" s="287" t="str">
        <f>IF(ISNUMBER(ESTIMATE!G222),ESTIMATE!G222,"-")</f>
        <v>-</v>
      </c>
      <c r="I270" s="288" t="str">
        <f>IF(ISNUMBER(ESTIMATE!H222),IF(ESTIMATE!H222=1,-1,1),"-")</f>
        <v>-</v>
      </c>
      <c r="J270" s="288" t="str">
        <f>IF(ISNUMBER(ESTIMATE!I222),IF(ESTIMATE!I222=1,-1,1),"-")</f>
        <v>-</v>
      </c>
      <c r="K270" s="288" t="str">
        <f>IF(ISNUMBER(ESTIMATE!J222),IF(ESTIMATE!J222=1,-1,1),"-")</f>
        <v>-</v>
      </c>
      <c r="L270" s="204" t="str">
        <f t="shared" si="92"/>
        <v>-</v>
      </c>
      <c r="M270" s="205" t="str">
        <f t="shared" si="93"/>
        <v>-</v>
      </c>
      <c r="N270" s="206" t="str">
        <f t="shared" si="94"/>
        <v>-</v>
      </c>
      <c r="O270" s="207" t="str">
        <f t="shared" si="95"/>
        <v>-</v>
      </c>
      <c r="P270" s="208" t="str">
        <f t="shared" si="96"/>
        <v>-</v>
      </c>
      <c r="Q270" s="208" t="str">
        <f t="shared" si="97"/>
        <v>-</v>
      </c>
      <c r="R270" s="212" t="str">
        <f t="shared" si="98"/>
        <v>-</v>
      </c>
      <c r="S270" s="207" t="str">
        <f t="shared" si="99"/>
        <v>-</v>
      </c>
      <c r="T270" s="208" t="str">
        <f t="shared" si="100"/>
        <v>-</v>
      </c>
      <c r="U270" s="208" t="str">
        <f t="shared" si="101"/>
        <v>-</v>
      </c>
      <c r="V270" s="212" t="str">
        <f t="shared" si="102"/>
        <v>-</v>
      </c>
      <c r="W270" s="207" t="str">
        <f t="shared" si="103"/>
        <v>-</v>
      </c>
      <c r="X270" s="208" t="str">
        <f t="shared" si="104"/>
        <v>-</v>
      </c>
      <c r="Y270" s="208" t="str">
        <f t="shared" si="105"/>
        <v>-</v>
      </c>
      <c r="Z270" s="212" t="str">
        <f t="shared" si="106"/>
        <v>-</v>
      </c>
      <c r="AA270" s="207" t="str">
        <f t="shared" si="107"/>
        <v>-</v>
      </c>
      <c r="AB270" s="208" t="str">
        <f t="shared" si="108"/>
        <v>-</v>
      </c>
      <c r="AC270" s="208" t="str">
        <f t="shared" si="109"/>
        <v>-</v>
      </c>
      <c r="AD270" s="212" t="str">
        <f t="shared" si="110"/>
        <v>-</v>
      </c>
      <c r="AE270" s="207" t="str">
        <f t="shared" si="111"/>
        <v>-</v>
      </c>
      <c r="AF270" s="208" t="str">
        <f t="shared" si="112"/>
        <v>-</v>
      </c>
      <c r="AG270" s="208" t="str">
        <f t="shared" si="113"/>
        <v>-</v>
      </c>
      <c r="AH270" s="212" t="str">
        <f t="shared" si="114"/>
        <v>-</v>
      </c>
      <c r="AI270" s="204" t="str">
        <f t="shared" si="115"/>
        <v>-</v>
      </c>
      <c r="AJ270" s="206" t="str">
        <f t="shared" si="116"/>
        <v>-</v>
      </c>
      <c r="AK270" s="282" t="str">
        <f t="shared" si="117"/>
        <v>-</v>
      </c>
      <c r="AL270" s="283" t="str">
        <f t="shared" si="118"/>
        <v>-</v>
      </c>
      <c r="AM270" s="283" t="str">
        <f t="shared" si="119"/>
        <v>-</v>
      </c>
    </row>
  </sheetData>
  <sheetProtection password="CC42" sheet="1" objects="1" scenarios="1"/>
  <mergeCells count="7">
    <mergeCell ref="AL67:AM67"/>
    <mergeCell ref="AK66:AM66"/>
    <mergeCell ref="B1:G1"/>
    <mergeCell ref="M1:Y1"/>
    <mergeCell ref="B3:C3"/>
    <mergeCell ref="F3:Z3"/>
    <mergeCell ref="F4:L4"/>
  </mergeCells>
  <phoneticPr fontId="4"/>
  <pageMargins left="0.75" right="0.75" top="1" bottom="1" header="0.5" footer="0.5"/>
  <pageSetup paperSize="9" orientation="portrait" horizontalDpi="4294967292" verticalDpi="4294967292"/>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Introduction</vt:lpstr>
      <vt:lpstr>ESTIMATE</vt:lpstr>
      <vt:lpstr>References</vt:lpstr>
      <vt:lpstr>CalcANN</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 admin</dc:creator>
  <cp:lastModifiedBy>Tom Brey</cp:lastModifiedBy>
  <dcterms:created xsi:type="dcterms:W3CDTF">2009-06-01T18:31:42Z</dcterms:created>
  <dcterms:modified xsi:type="dcterms:W3CDTF">2014-08-28T16:00:47Z</dcterms:modified>
</cp:coreProperties>
</file>