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430"/>
  <workbookPr date1904="1" showInkAnnotation="0" backupFile="1" autoCompressPictures="0"/>
  <bookViews>
    <workbookView xWindow="240" yWindow="240" windowWidth="23480" windowHeight="14680" tabRatio="500" activeTab="1"/>
  </bookViews>
  <sheets>
    <sheet name="Introduction" sheetId="5" r:id="rId1"/>
    <sheet name="ESTIMATE" sheetId="4" r:id="rId2"/>
    <sheet name="References" sheetId="2" r:id="rId3"/>
    <sheet name="CalcANN" sheetId="1" state="hidden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82" i="1" l="1"/>
  <c r="Z282" i="1"/>
  <c r="F281" i="1"/>
  <c r="Z281" i="1"/>
  <c r="F280" i="1"/>
  <c r="Z280" i="1"/>
  <c r="F279" i="1"/>
  <c r="Z279" i="1"/>
  <c r="F278" i="1"/>
  <c r="Z278" i="1"/>
  <c r="F277" i="1"/>
  <c r="Z277" i="1"/>
  <c r="F276" i="1"/>
  <c r="Z276" i="1"/>
  <c r="F275" i="1"/>
  <c r="Z275" i="1"/>
  <c r="F274" i="1"/>
  <c r="Z274" i="1"/>
  <c r="F273" i="1"/>
  <c r="Z273" i="1"/>
  <c r="F272" i="1"/>
  <c r="Z272" i="1"/>
  <c r="F271" i="1"/>
  <c r="Z271" i="1"/>
  <c r="F270" i="1"/>
  <c r="Z270" i="1"/>
  <c r="F269" i="1"/>
  <c r="Z269" i="1"/>
  <c r="F268" i="1"/>
  <c r="Z268" i="1"/>
  <c r="F267" i="1"/>
  <c r="Z267" i="1"/>
  <c r="F266" i="1"/>
  <c r="Z266" i="1"/>
  <c r="F265" i="1"/>
  <c r="Z265" i="1"/>
  <c r="F264" i="1"/>
  <c r="Z264" i="1"/>
  <c r="F263" i="1"/>
  <c r="Z263" i="1"/>
  <c r="F262" i="1"/>
  <c r="Z262" i="1"/>
  <c r="F261" i="1"/>
  <c r="Z261" i="1"/>
  <c r="F260" i="1"/>
  <c r="Z260" i="1"/>
  <c r="F259" i="1"/>
  <c r="Z259" i="1"/>
  <c r="F258" i="1"/>
  <c r="Z258" i="1"/>
  <c r="F257" i="1"/>
  <c r="Z257" i="1"/>
  <c r="F256" i="1"/>
  <c r="Z256" i="1"/>
  <c r="F255" i="1"/>
  <c r="Z255" i="1"/>
  <c r="F254" i="1"/>
  <c r="Z254" i="1"/>
  <c r="F253" i="1"/>
  <c r="Z253" i="1"/>
  <c r="F252" i="1"/>
  <c r="Z252" i="1"/>
  <c r="F251" i="1"/>
  <c r="Z251" i="1"/>
  <c r="F250" i="1"/>
  <c r="Z250" i="1"/>
  <c r="F249" i="1"/>
  <c r="Z249" i="1"/>
  <c r="F248" i="1"/>
  <c r="Z248" i="1"/>
  <c r="F247" i="1"/>
  <c r="Z247" i="1"/>
  <c r="F246" i="1"/>
  <c r="Z246" i="1"/>
  <c r="F245" i="1"/>
  <c r="Z245" i="1"/>
  <c r="F244" i="1"/>
  <c r="Z244" i="1"/>
  <c r="F243" i="1"/>
  <c r="Z243" i="1"/>
  <c r="F242" i="1"/>
  <c r="Z242" i="1"/>
  <c r="F241" i="1"/>
  <c r="Z241" i="1"/>
  <c r="F240" i="1"/>
  <c r="Z240" i="1"/>
  <c r="F239" i="1"/>
  <c r="Z239" i="1"/>
  <c r="F238" i="1"/>
  <c r="Z238" i="1"/>
  <c r="F237" i="1"/>
  <c r="Z237" i="1"/>
  <c r="F236" i="1"/>
  <c r="Z236" i="1"/>
  <c r="F235" i="1"/>
  <c r="Z235" i="1"/>
  <c r="F234" i="1"/>
  <c r="Z234" i="1"/>
  <c r="F233" i="1"/>
  <c r="Z233" i="1"/>
  <c r="F232" i="1"/>
  <c r="Z232" i="1"/>
  <c r="F231" i="1"/>
  <c r="Z231" i="1"/>
  <c r="F230" i="1"/>
  <c r="Z230" i="1"/>
  <c r="F229" i="1"/>
  <c r="Z229" i="1"/>
  <c r="F228" i="1"/>
  <c r="Z228" i="1"/>
  <c r="F227" i="1"/>
  <c r="Z227" i="1"/>
  <c r="F226" i="1"/>
  <c r="Z226" i="1"/>
  <c r="F225" i="1"/>
  <c r="Z225" i="1"/>
  <c r="F224" i="1"/>
  <c r="Z224" i="1"/>
  <c r="F223" i="1"/>
  <c r="Z223" i="1"/>
  <c r="F222" i="1"/>
  <c r="Z222" i="1"/>
  <c r="F221" i="1"/>
  <c r="Z221" i="1"/>
  <c r="F220" i="1"/>
  <c r="Z220" i="1"/>
  <c r="F219" i="1"/>
  <c r="Z219" i="1"/>
  <c r="F218" i="1"/>
  <c r="Z218" i="1"/>
  <c r="F217" i="1"/>
  <c r="Z217" i="1"/>
  <c r="F216" i="1"/>
  <c r="Z216" i="1"/>
  <c r="F215" i="1"/>
  <c r="Z215" i="1"/>
  <c r="F214" i="1"/>
  <c r="Z214" i="1"/>
  <c r="F213" i="1"/>
  <c r="Z213" i="1"/>
  <c r="F212" i="1"/>
  <c r="Z212" i="1"/>
  <c r="F211" i="1"/>
  <c r="Z211" i="1"/>
  <c r="F210" i="1"/>
  <c r="Z210" i="1"/>
  <c r="F209" i="1"/>
  <c r="Z209" i="1"/>
  <c r="F208" i="1"/>
  <c r="Z208" i="1"/>
  <c r="F207" i="1"/>
  <c r="Z207" i="1"/>
  <c r="F206" i="1"/>
  <c r="Z206" i="1"/>
  <c r="F205" i="1"/>
  <c r="Z205" i="1"/>
  <c r="F204" i="1"/>
  <c r="Z204" i="1"/>
  <c r="F203" i="1"/>
  <c r="Z203" i="1"/>
  <c r="F202" i="1"/>
  <c r="Z202" i="1"/>
  <c r="F201" i="1"/>
  <c r="Z201" i="1"/>
  <c r="F200" i="1"/>
  <c r="Z200" i="1"/>
  <c r="F199" i="1"/>
  <c r="Z199" i="1"/>
  <c r="F198" i="1"/>
  <c r="Z198" i="1"/>
  <c r="F197" i="1"/>
  <c r="Z197" i="1"/>
  <c r="F196" i="1"/>
  <c r="Z196" i="1"/>
  <c r="F195" i="1"/>
  <c r="Z195" i="1"/>
  <c r="F194" i="1"/>
  <c r="Z194" i="1"/>
  <c r="F193" i="1"/>
  <c r="Z193" i="1"/>
  <c r="F192" i="1"/>
  <c r="Z192" i="1"/>
  <c r="F191" i="1"/>
  <c r="Z191" i="1"/>
  <c r="F190" i="1"/>
  <c r="Z190" i="1"/>
  <c r="F189" i="1"/>
  <c r="Z189" i="1"/>
  <c r="F188" i="1"/>
  <c r="Z188" i="1"/>
  <c r="F187" i="1"/>
  <c r="Z187" i="1"/>
  <c r="F186" i="1"/>
  <c r="Z186" i="1"/>
  <c r="F185" i="1"/>
  <c r="Z185" i="1"/>
  <c r="F184" i="1"/>
  <c r="Z184" i="1"/>
  <c r="F183" i="1"/>
  <c r="Z183" i="1"/>
  <c r="F182" i="1"/>
  <c r="Z182" i="1"/>
  <c r="F181" i="1"/>
  <c r="Z181" i="1"/>
  <c r="F180" i="1"/>
  <c r="Z180" i="1"/>
  <c r="F179" i="1"/>
  <c r="Z179" i="1"/>
  <c r="F178" i="1"/>
  <c r="Z178" i="1"/>
  <c r="F177" i="1"/>
  <c r="Z177" i="1"/>
  <c r="F176" i="1"/>
  <c r="Z176" i="1"/>
  <c r="F175" i="1"/>
  <c r="Z175" i="1"/>
  <c r="F174" i="1"/>
  <c r="Z174" i="1"/>
  <c r="F173" i="1"/>
  <c r="Z173" i="1"/>
  <c r="F172" i="1"/>
  <c r="Z172" i="1"/>
  <c r="F171" i="1"/>
  <c r="Z171" i="1"/>
  <c r="F170" i="1"/>
  <c r="Z170" i="1"/>
  <c r="F169" i="1"/>
  <c r="Z169" i="1"/>
  <c r="F168" i="1"/>
  <c r="Z168" i="1"/>
  <c r="F167" i="1"/>
  <c r="Z167" i="1"/>
  <c r="F166" i="1"/>
  <c r="Z166" i="1"/>
  <c r="F165" i="1"/>
  <c r="Z165" i="1"/>
  <c r="F164" i="1"/>
  <c r="Z164" i="1"/>
  <c r="F163" i="1"/>
  <c r="Z163" i="1"/>
  <c r="F162" i="1"/>
  <c r="Z162" i="1"/>
  <c r="F161" i="1"/>
  <c r="Z161" i="1"/>
  <c r="F160" i="1"/>
  <c r="Z160" i="1"/>
  <c r="F159" i="1"/>
  <c r="Z159" i="1"/>
  <c r="F158" i="1"/>
  <c r="Z158" i="1"/>
  <c r="F157" i="1"/>
  <c r="Z157" i="1"/>
  <c r="F156" i="1"/>
  <c r="Z156" i="1"/>
  <c r="F155" i="1"/>
  <c r="Z155" i="1"/>
  <c r="F154" i="1"/>
  <c r="Z154" i="1"/>
  <c r="F153" i="1"/>
  <c r="Z153" i="1"/>
  <c r="F152" i="1"/>
  <c r="Z152" i="1"/>
  <c r="F151" i="1"/>
  <c r="Z151" i="1"/>
  <c r="F150" i="1"/>
  <c r="Z150" i="1"/>
  <c r="F149" i="1"/>
  <c r="Z149" i="1"/>
  <c r="F148" i="1"/>
  <c r="Z148" i="1"/>
  <c r="F147" i="1"/>
  <c r="Z147" i="1"/>
  <c r="F146" i="1"/>
  <c r="Z146" i="1"/>
  <c r="F145" i="1"/>
  <c r="Z145" i="1"/>
  <c r="F144" i="1"/>
  <c r="Z144" i="1"/>
  <c r="F143" i="1"/>
  <c r="Z143" i="1"/>
  <c r="F142" i="1"/>
  <c r="Z142" i="1"/>
  <c r="F141" i="1"/>
  <c r="Z141" i="1"/>
  <c r="F140" i="1"/>
  <c r="Z140" i="1"/>
  <c r="F139" i="1"/>
  <c r="Z139" i="1"/>
  <c r="F138" i="1"/>
  <c r="Z138" i="1"/>
  <c r="F137" i="1"/>
  <c r="Z137" i="1"/>
  <c r="F136" i="1"/>
  <c r="Z136" i="1"/>
  <c r="F135" i="1"/>
  <c r="Z135" i="1"/>
  <c r="F134" i="1"/>
  <c r="Z134" i="1"/>
  <c r="F133" i="1"/>
  <c r="Z133" i="1"/>
  <c r="F132" i="1"/>
  <c r="Z132" i="1"/>
  <c r="F131" i="1"/>
  <c r="Z131" i="1"/>
  <c r="F130" i="1"/>
  <c r="Z130" i="1"/>
  <c r="F129" i="1"/>
  <c r="Z129" i="1"/>
  <c r="F128" i="1"/>
  <c r="Z128" i="1"/>
  <c r="F127" i="1"/>
  <c r="Z127" i="1"/>
  <c r="F126" i="1"/>
  <c r="Z126" i="1"/>
  <c r="F125" i="1"/>
  <c r="Z125" i="1"/>
  <c r="F124" i="1"/>
  <c r="Z124" i="1"/>
  <c r="F123" i="1"/>
  <c r="Z123" i="1"/>
  <c r="F122" i="1"/>
  <c r="Z122" i="1"/>
  <c r="F121" i="1"/>
  <c r="Z121" i="1"/>
  <c r="F120" i="1"/>
  <c r="Z120" i="1"/>
  <c r="F119" i="1"/>
  <c r="Z119" i="1"/>
  <c r="F118" i="1"/>
  <c r="Z118" i="1"/>
  <c r="F117" i="1"/>
  <c r="Z117" i="1"/>
  <c r="F116" i="1"/>
  <c r="Z116" i="1"/>
  <c r="F115" i="1"/>
  <c r="Z115" i="1"/>
  <c r="F114" i="1"/>
  <c r="Z114" i="1"/>
  <c r="F113" i="1"/>
  <c r="Z113" i="1"/>
  <c r="F112" i="1"/>
  <c r="Z112" i="1"/>
  <c r="F111" i="1"/>
  <c r="Z111" i="1"/>
  <c r="F110" i="1"/>
  <c r="Z110" i="1"/>
  <c r="F109" i="1"/>
  <c r="Z109" i="1"/>
  <c r="F108" i="1"/>
  <c r="Z108" i="1"/>
  <c r="F107" i="1"/>
  <c r="Z107" i="1"/>
  <c r="F106" i="1"/>
  <c r="Z106" i="1"/>
  <c r="F105" i="1"/>
  <c r="Z105" i="1"/>
  <c r="F104" i="1"/>
  <c r="Z104" i="1"/>
  <c r="F103" i="1"/>
  <c r="Z103" i="1"/>
  <c r="F102" i="1"/>
  <c r="Z102" i="1"/>
  <c r="F101" i="1"/>
  <c r="Z101" i="1"/>
  <c r="F100" i="1"/>
  <c r="Z100" i="1"/>
  <c r="F99" i="1"/>
  <c r="Z99" i="1"/>
  <c r="F98" i="1"/>
  <c r="Z98" i="1"/>
  <c r="F97" i="1"/>
  <c r="Z97" i="1"/>
  <c r="F96" i="1"/>
  <c r="Z96" i="1"/>
  <c r="F95" i="1"/>
  <c r="Z95" i="1"/>
  <c r="F94" i="1"/>
  <c r="Z94" i="1"/>
  <c r="F93" i="1"/>
  <c r="Z93" i="1"/>
  <c r="F92" i="1"/>
  <c r="Z92" i="1"/>
  <c r="F91" i="1"/>
  <c r="Z91" i="1"/>
  <c r="F90" i="1"/>
  <c r="Z90" i="1"/>
  <c r="F89" i="1"/>
  <c r="Z89" i="1"/>
  <c r="F88" i="1"/>
  <c r="Z88" i="1"/>
  <c r="F87" i="1"/>
  <c r="Z87" i="1"/>
  <c r="F86" i="1"/>
  <c r="Z86" i="1"/>
  <c r="F85" i="1"/>
  <c r="Z85" i="1"/>
  <c r="F84" i="1"/>
  <c r="Z84" i="1"/>
  <c r="F83" i="1"/>
  <c r="Z83" i="1"/>
  <c r="F82" i="1"/>
  <c r="Z82" i="1"/>
  <c r="Z81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E82" i="1"/>
  <c r="D82" i="1"/>
  <c r="D86" i="1"/>
  <c r="E86" i="1"/>
  <c r="G86" i="1"/>
  <c r="H86" i="1"/>
  <c r="I86" i="1"/>
  <c r="J86" i="1"/>
  <c r="K86" i="1"/>
  <c r="L86" i="1"/>
  <c r="M86" i="1"/>
  <c r="N86" i="1"/>
  <c r="O86" i="1"/>
  <c r="P86" i="1"/>
  <c r="Q86" i="1"/>
  <c r="R86" i="1"/>
  <c r="S86" i="1"/>
  <c r="T86" i="1"/>
  <c r="U86" i="1"/>
  <c r="V86" i="1"/>
  <c r="W86" i="1"/>
  <c r="W243" i="1"/>
  <c r="V243" i="1"/>
  <c r="U243" i="1"/>
  <c r="T243" i="1"/>
  <c r="S243" i="1"/>
  <c r="R243" i="1"/>
  <c r="Q243" i="1"/>
  <c r="P243" i="1"/>
  <c r="O243" i="1"/>
  <c r="N243" i="1"/>
  <c r="M243" i="1"/>
  <c r="L243" i="1"/>
  <c r="K243" i="1"/>
  <c r="J243" i="1"/>
  <c r="I243" i="1"/>
  <c r="H243" i="1"/>
  <c r="G243" i="1"/>
  <c r="E243" i="1"/>
  <c r="D24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D183" i="1"/>
  <c r="X183" i="1"/>
  <c r="AO183" i="1"/>
  <c r="AQ183" i="1"/>
  <c r="AT183" i="1"/>
  <c r="AS183" i="1"/>
  <c r="AP183" i="1"/>
  <c r="AR183" i="1"/>
  <c r="AN183" i="1"/>
  <c r="AM183" i="1"/>
  <c r="AL183" i="1"/>
  <c r="AK183" i="1"/>
  <c r="AJ183" i="1"/>
  <c r="AI183" i="1"/>
  <c r="AH183" i="1"/>
  <c r="AG183" i="1"/>
  <c r="AF183" i="1"/>
  <c r="AE183" i="1"/>
  <c r="AD183" i="1"/>
  <c r="AC183" i="1"/>
  <c r="AB183" i="1"/>
  <c r="AA183" i="1"/>
  <c r="E183" i="1"/>
  <c r="Y18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I143" i="1"/>
  <c r="H143" i="1"/>
  <c r="G143" i="1"/>
  <c r="E143" i="1"/>
  <c r="D143" i="1"/>
  <c r="D83" i="1"/>
  <c r="X83" i="1"/>
  <c r="E83" i="1"/>
  <c r="Y83" i="1"/>
  <c r="AM83" i="1"/>
  <c r="AN83" i="1"/>
  <c r="AO83" i="1"/>
  <c r="AA83" i="1"/>
  <c r="AB83" i="1"/>
  <c r="AC83" i="1"/>
  <c r="AD83" i="1"/>
  <c r="AE83" i="1"/>
  <c r="AF83" i="1"/>
  <c r="AG83" i="1"/>
  <c r="AH83" i="1"/>
  <c r="AI83" i="1"/>
  <c r="AJ83" i="1"/>
  <c r="AK83" i="1"/>
  <c r="AL83" i="1"/>
  <c r="AQ83" i="1"/>
  <c r="AP83" i="1"/>
  <c r="AT83" i="1"/>
  <c r="AS83" i="1"/>
  <c r="AR83" i="1"/>
  <c r="D182" i="1"/>
  <c r="X182" i="1"/>
  <c r="AO182" i="1"/>
  <c r="AQ182" i="1"/>
  <c r="AP182" i="1"/>
  <c r="X82" i="1"/>
  <c r="Y82" i="1"/>
  <c r="AM82" i="1"/>
  <c r="AN82" i="1"/>
  <c r="AO82" i="1"/>
  <c r="AA82" i="1"/>
  <c r="AB82" i="1"/>
  <c r="AC82" i="1"/>
  <c r="AD82" i="1"/>
  <c r="AE82" i="1"/>
  <c r="AF82" i="1"/>
  <c r="AG82" i="1"/>
  <c r="AH82" i="1"/>
  <c r="AI82" i="1"/>
  <c r="AJ82" i="1"/>
  <c r="AK82" i="1"/>
  <c r="AL82" i="1"/>
  <c r="AQ82" i="1"/>
  <c r="AP82" i="1"/>
  <c r="AA68" i="1"/>
  <c r="W222" i="4"/>
  <c r="W221" i="4"/>
  <c r="W220" i="4"/>
  <c r="W219" i="4"/>
  <c r="W218" i="4"/>
  <c r="W217" i="4"/>
  <c r="W216" i="4"/>
  <c r="W215" i="4"/>
  <c r="W214" i="4"/>
  <c r="W213" i="4"/>
  <c r="W212" i="4"/>
  <c r="W211" i="4"/>
  <c r="W210" i="4"/>
  <c r="W209" i="4"/>
  <c r="W208" i="4"/>
  <c r="W207" i="4"/>
  <c r="W206" i="4"/>
  <c r="W205" i="4"/>
  <c r="W204" i="4"/>
  <c r="W203" i="4"/>
  <c r="W202" i="4"/>
  <c r="W201" i="4"/>
  <c r="W200" i="4"/>
  <c r="W199" i="4"/>
  <c r="W198" i="4"/>
  <c r="W197" i="4"/>
  <c r="W196" i="4"/>
  <c r="W195" i="4"/>
  <c r="W194" i="4"/>
  <c r="W193" i="4"/>
  <c r="W192" i="4"/>
  <c r="W191" i="4"/>
  <c r="W190" i="4"/>
  <c r="W189" i="4"/>
  <c r="W188" i="4"/>
  <c r="W187" i="4"/>
  <c r="W186" i="4"/>
  <c r="W185" i="4"/>
  <c r="W184" i="4"/>
  <c r="W183" i="4"/>
  <c r="W182" i="4"/>
  <c r="W181" i="4"/>
  <c r="W180" i="4"/>
  <c r="W179" i="4"/>
  <c r="W178" i="4"/>
  <c r="W177" i="4"/>
  <c r="W176" i="4"/>
  <c r="W175" i="4"/>
  <c r="W174" i="4"/>
  <c r="W173" i="4"/>
  <c r="W172" i="4"/>
  <c r="W171" i="4"/>
  <c r="W170" i="4"/>
  <c r="W169" i="4"/>
  <c r="W168" i="4"/>
  <c r="W167" i="4"/>
  <c r="W166" i="4"/>
  <c r="W165" i="4"/>
  <c r="W164" i="4"/>
  <c r="W163" i="4"/>
  <c r="W162" i="4"/>
  <c r="W161" i="4"/>
  <c r="W160" i="4"/>
  <c r="W159" i="4"/>
  <c r="W158" i="4"/>
  <c r="W157" i="4"/>
  <c r="W156" i="4"/>
  <c r="W155" i="4"/>
  <c r="W154" i="4"/>
  <c r="W153" i="4"/>
  <c r="W152" i="4"/>
  <c r="W151" i="4"/>
  <c r="W150" i="4"/>
  <c r="W149" i="4"/>
  <c r="W148" i="4"/>
  <c r="W147" i="4"/>
  <c r="W146" i="4"/>
  <c r="W145" i="4"/>
  <c r="W144" i="4"/>
  <c r="W143" i="4"/>
  <c r="W142" i="4"/>
  <c r="W141" i="4"/>
  <c r="W140" i="4"/>
  <c r="W139" i="4"/>
  <c r="W138" i="4"/>
  <c r="W137" i="4"/>
  <c r="W136" i="4"/>
  <c r="W135" i="4"/>
  <c r="W134" i="4"/>
  <c r="W133" i="4"/>
  <c r="W132" i="4"/>
  <c r="W131" i="4"/>
  <c r="W130" i="4"/>
  <c r="W129" i="4"/>
  <c r="W128" i="4"/>
  <c r="W127" i="4"/>
  <c r="W126" i="4"/>
  <c r="W125" i="4"/>
  <c r="W124" i="4"/>
  <c r="W123" i="4"/>
  <c r="W122" i="4"/>
  <c r="W121" i="4"/>
  <c r="W120" i="4"/>
  <c r="W119" i="4"/>
  <c r="W118" i="4"/>
  <c r="W117" i="4"/>
  <c r="W116" i="4"/>
  <c r="W115" i="4"/>
  <c r="W114" i="4"/>
  <c r="W113" i="4"/>
  <c r="W112" i="4"/>
  <c r="W111" i="4"/>
  <c r="W110" i="4"/>
  <c r="W109" i="4"/>
  <c r="W108" i="4"/>
  <c r="W107" i="4"/>
  <c r="W106" i="4"/>
  <c r="W105" i="4"/>
  <c r="W104" i="4"/>
  <c r="W103" i="4"/>
  <c r="W102" i="4"/>
  <c r="W101" i="4"/>
  <c r="W100" i="4"/>
  <c r="W99" i="4"/>
  <c r="W98" i="4"/>
  <c r="W97" i="4"/>
  <c r="W96" i="4"/>
  <c r="W95" i="4"/>
  <c r="W94" i="4"/>
  <c r="W93" i="4"/>
  <c r="W92" i="4"/>
  <c r="W91" i="4"/>
  <c r="W90" i="4"/>
  <c r="W89" i="4"/>
  <c r="W88" i="4"/>
  <c r="W87" i="4"/>
  <c r="W86" i="4"/>
  <c r="W85" i="4"/>
  <c r="W84" i="4"/>
  <c r="W83" i="4"/>
  <c r="W82" i="4"/>
  <c r="W81" i="4"/>
  <c r="W80" i="4"/>
  <c r="W79" i="4"/>
  <c r="W78" i="4"/>
  <c r="W77" i="4"/>
  <c r="W76" i="4"/>
  <c r="W75" i="4"/>
  <c r="W74" i="4"/>
  <c r="W73" i="4"/>
  <c r="W72" i="4"/>
  <c r="W71" i="4"/>
  <c r="W70" i="4"/>
  <c r="W69" i="4"/>
  <c r="W68" i="4"/>
  <c r="W67" i="4"/>
  <c r="W66" i="4"/>
  <c r="W65" i="4"/>
  <c r="W64" i="4"/>
  <c r="W63" i="4"/>
  <c r="W62" i="4"/>
  <c r="W61" i="4"/>
  <c r="W60" i="4"/>
  <c r="W59" i="4"/>
  <c r="W58" i="4"/>
  <c r="W57" i="4"/>
  <c r="W56" i="4"/>
  <c r="W55" i="4"/>
  <c r="W54" i="4"/>
  <c r="W53" i="4"/>
  <c r="W52" i="4"/>
  <c r="W51" i="4"/>
  <c r="W50" i="4"/>
  <c r="W49" i="4"/>
  <c r="W48" i="4"/>
  <c r="W47" i="4"/>
  <c r="W46" i="4"/>
  <c r="W45" i="4"/>
  <c r="W44" i="4"/>
  <c r="W43" i="4"/>
  <c r="W42" i="4"/>
  <c r="W41" i="4"/>
  <c r="W40" i="4"/>
  <c r="W39" i="4"/>
  <c r="W38" i="4"/>
  <c r="W37" i="4"/>
  <c r="W36" i="4"/>
  <c r="W35" i="4"/>
  <c r="W34" i="4"/>
  <c r="W33" i="4"/>
  <c r="W32" i="4"/>
  <c r="W31" i="4"/>
  <c r="W30" i="4"/>
  <c r="W29" i="4"/>
  <c r="W28" i="4"/>
  <c r="W27" i="4"/>
  <c r="W26" i="4"/>
  <c r="W25" i="4"/>
  <c r="W24" i="4"/>
  <c r="W22" i="4"/>
  <c r="W23" i="4"/>
  <c r="V20" i="5"/>
  <c r="V19" i="5"/>
  <c r="D282" i="1"/>
  <c r="X282" i="1"/>
  <c r="AO282" i="1"/>
  <c r="AQ282" i="1"/>
  <c r="AP282" i="1"/>
  <c r="AN282" i="1"/>
  <c r="AM282" i="1"/>
  <c r="AL282" i="1"/>
  <c r="AK282" i="1"/>
  <c r="AJ282" i="1"/>
  <c r="AI282" i="1"/>
  <c r="AH282" i="1"/>
  <c r="AG282" i="1"/>
  <c r="AF282" i="1"/>
  <c r="AE282" i="1"/>
  <c r="AD282" i="1"/>
  <c r="AC282" i="1"/>
  <c r="AB282" i="1"/>
  <c r="AA282" i="1"/>
  <c r="D281" i="1"/>
  <c r="X281" i="1"/>
  <c r="AO281" i="1"/>
  <c r="AQ281" i="1"/>
  <c r="AP281" i="1"/>
  <c r="AN281" i="1"/>
  <c r="AM281" i="1"/>
  <c r="AL281" i="1"/>
  <c r="AK281" i="1"/>
  <c r="AJ281" i="1"/>
  <c r="AI281" i="1"/>
  <c r="AH281" i="1"/>
  <c r="AG281" i="1"/>
  <c r="AF281" i="1"/>
  <c r="AE281" i="1"/>
  <c r="AD281" i="1"/>
  <c r="AC281" i="1"/>
  <c r="AB281" i="1"/>
  <c r="AA281" i="1"/>
  <c r="D280" i="1"/>
  <c r="X280" i="1"/>
  <c r="AO280" i="1"/>
  <c r="AQ280" i="1"/>
  <c r="AP280" i="1"/>
  <c r="AN280" i="1"/>
  <c r="AM280" i="1"/>
  <c r="AL280" i="1"/>
  <c r="AK280" i="1"/>
  <c r="AJ280" i="1"/>
  <c r="AI280" i="1"/>
  <c r="AH280" i="1"/>
  <c r="AG280" i="1"/>
  <c r="AF280" i="1"/>
  <c r="AE280" i="1"/>
  <c r="AD280" i="1"/>
  <c r="AC280" i="1"/>
  <c r="AB280" i="1"/>
  <c r="AA280" i="1"/>
  <c r="D279" i="1"/>
  <c r="X279" i="1"/>
  <c r="AO279" i="1"/>
  <c r="AQ279" i="1"/>
  <c r="AP279" i="1"/>
  <c r="AN279" i="1"/>
  <c r="AM279" i="1"/>
  <c r="AL279" i="1"/>
  <c r="AK279" i="1"/>
  <c r="AJ279" i="1"/>
  <c r="AI279" i="1"/>
  <c r="AH279" i="1"/>
  <c r="AG279" i="1"/>
  <c r="AF279" i="1"/>
  <c r="AE279" i="1"/>
  <c r="AD279" i="1"/>
  <c r="AC279" i="1"/>
  <c r="AB279" i="1"/>
  <c r="AA279" i="1"/>
  <c r="D278" i="1"/>
  <c r="X278" i="1"/>
  <c r="AO278" i="1"/>
  <c r="AQ278" i="1"/>
  <c r="AP278" i="1"/>
  <c r="AN278" i="1"/>
  <c r="AM278" i="1"/>
  <c r="AL278" i="1"/>
  <c r="AK278" i="1"/>
  <c r="AJ278" i="1"/>
  <c r="AI278" i="1"/>
  <c r="AH278" i="1"/>
  <c r="AG278" i="1"/>
  <c r="AF278" i="1"/>
  <c r="AE278" i="1"/>
  <c r="AD278" i="1"/>
  <c r="AC278" i="1"/>
  <c r="AB278" i="1"/>
  <c r="AA278" i="1"/>
  <c r="D277" i="1"/>
  <c r="X277" i="1"/>
  <c r="AO277" i="1"/>
  <c r="AQ277" i="1"/>
  <c r="AP277" i="1"/>
  <c r="AN277" i="1"/>
  <c r="AM277" i="1"/>
  <c r="AL277" i="1"/>
  <c r="AK277" i="1"/>
  <c r="AJ277" i="1"/>
  <c r="AI277" i="1"/>
  <c r="AH277" i="1"/>
  <c r="AG277" i="1"/>
  <c r="AF277" i="1"/>
  <c r="AE277" i="1"/>
  <c r="AD277" i="1"/>
  <c r="AC277" i="1"/>
  <c r="AB277" i="1"/>
  <c r="AA277" i="1"/>
  <c r="D276" i="1"/>
  <c r="X276" i="1"/>
  <c r="AO276" i="1"/>
  <c r="AQ276" i="1"/>
  <c r="AP276" i="1"/>
  <c r="AN276" i="1"/>
  <c r="AM276" i="1"/>
  <c r="AL276" i="1"/>
  <c r="AK276" i="1"/>
  <c r="AJ276" i="1"/>
  <c r="AI276" i="1"/>
  <c r="AH276" i="1"/>
  <c r="AG276" i="1"/>
  <c r="AF276" i="1"/>
  <c r="AE276" i="1"/>
  <c r="AD276" i="1"/>
  <c r="AC276" i="1"/>
  <c r="AB276" i="1"/>
  <c r="AA276" i="1"/>
  <c r="D275" i="1"/>
  <c r="X275" i="1"/>
  <c r="AO275" i="1"/>
  <c r="AQ275" i="1"/>
  <c r="AP275" i="1"/>
  <c r="AN275" i="1"/>
  <c r="AM275" i="1"/>
  <c r="AL275" i="1"/>
  <c r="AK275" i="1"/>
  <c r="AJ275" i="1"/>
  <c r="AI275" i="1"/>
  <c r="AH275" i="1"/>
  <c r="AG275" i="1"/>
  <c r="AF275" i="1"/>
  <c r="AE275" i="1"/>
  <c r="AD275" i="1"/>
  <c r="AC275" i="1"/>
  <c r="AB275" i="1"/>
  <c r="AA275" i="1"/>
  <c r="D274" i="1"/>
  <c r="X274" i="1"/>
  <c r="AO274" i="1"/>
  <c r="AQ274" i="1"/>
  <c r="AP274" i="1"/>
  <c r="AN274" i="1"/>
  <c r="AM274" i="1"/>
  <c r="AL274" i="1"/>
  <c r="AK274" i="1"/>
  <c r="AJ274" i="1"/>
  <c r="AI274" i="1"/>
  <c r="AH274" i="1"/>
  <c r="AG274" i="1"/>
  <c r="AF274" i="1"/>
  <c r="AE274" i="1"/>
  <c r="AD274" i="1"/>
  <c r="AC274" i="1"/>
  <c r="AB274" i="1"/>
  <c r="AA274" i="1"/>
  <c r="D273" i="1"/>
  <c r="X273" i="1"/>
  <c r="AO273" i="1"/>
  <c r="AQ273" i="1"/>
  <c r="AP273" i="1"/>
  <c r="AN273" i="1"/>
  <c r="AM273" i="1"/>
  <c r="AL273" i="1"/>
  <c r="AK273" i="1"/>
  <c r="AJ273" i="1"/>
  <c r="AI273" i="1"/>
  <c r="AH273" i="1"/>
  <c r="AG273" i="1"/>
  <c r="AF273" i="1"/>
  <c r="AE273" i="1"/>
  <c r="AD273" i="1"/>
  <c r="AC273" i="1"/>
  <c r="AB273" i="1"/>
  <c r="AA273" i="1"/>
  <c r="D272" i="1"/>
  <c r="X272" i="1"/>
  <c r="AO272" i="1"/>
  <c r="AQ272" i="1"/>
  <c r="AP272" i="1"/>
  <c r="AN272" i="1"/>
  <c r="AM272" i="1"/>
  <c r="AL272" i="1"/>
  <c r="AK272" i="1"/>
  <c r="AJ272" i="1"/>
  <c r="AI272" i="1"/>
  <c r="AH272" i="1"/>
  <c r="AG272" i="1"/>
  <c r="AF272" i="1"/>
  <c r="AE272" i="1"/>
  <c r="AD272" i="1"/>
  <c r="AC272" i="1"/>
  <c r="AB272" i="1"/>
  <c r="AA272" i="1"/>
  <c r="D271" i="1"/>
  <c r="X271" i="1"/>
  <c r="AO271" i="1"/>
  <c r="AQ271" i="1"/>
  <c r="AP271" i="1"/>
  <c r="AN271" i="1"/>
  <c r="AM271" i="1"/>
  <c r="AL271" i="1"/>
  <c r="AK271" i="1"/>
  <c r="AJ271" i="1"/>
  <c r="AI271" i="1"/>
  <c r="AH271" i="1"/>
  <c r="AG271" i="1"/>
  <c r="AF271" i="1"/>
  <c r="AE271" i="1"/>
  <c r="AD271" i="1"/>
  <c r="AC271" i="1"/>
  <c r="AB271" i="1"/>
  <c r="AA271" i="1"/>
  <c r="D270" i="1"/>
  <c r="X270" i="1"/>
  <c r="AO270" i="1"/>
  <c r="AQ270" i="1"/>
  <c r="AP270" i="1"/>
  <c r="AN270" i="1"/>
  <c r="AM270" i="1"/>
  <c r="AL270" i="1"/>
  <c r="AK270" i="1"/>
  <c r="AJ270" i="1"/>
  <c r="AI270" i="1"/>
  <c r="AH270" i="1"/>
  <c r="AG270" i="1"/>
  <c r="AF270" i="1"/>
  <c r="AE270" i="1"/>
  <c r="AD270" i="1"/>
  <c r="AC270" i="1"/>
  <c r="AB270" i="1"/>
  <c r="AA270" i="1"/>
  <c r="D269" i="1"/>
  <c r="X269" i="1"/>
  <c r="AO269" i="1"/>
  <c r="AQ269" i="1"/>
  <c r="AP269" i="1"/>
  <c r="AN269" i="1"/>
  <c r="AM269" i="1"/>
  <c r="AL269" i="1"/>
  <c r="AK269" i="1"/>
  <c r="AJ269" i="1"/>
  <c r="AI269" i="1"/>
  <c r="AH269" i="1"/>
  <c r="AG269" i="1"/>
  <c r="AF269" i="1"/>
  <c r="AE269" i="1"/>
  <c r="AD269" i="1"/>
  <c r="AC269" i="1"/>
  <c r="AB269" i="1"/>
  <c r="AA269" i="1"/>
  <c r="D268" i="1"/>
  <c r="X268" i="1"/>
  <c r="AO268" i="1"/>
  <c r="AQ268" i="1"/>
  <c r="AP268" i="1"/>
  <c r="AN268" i="1"/>
  <c r="AM268" i="1"/>
  <c r="AL268" i="1"/>
  <c r="AK268" i="1"/>
  <c r="AJ268" i="1"/>
  <c r="AI268" i="1"/>
  <c r="AH268" i="1"/>
  <c r="AG268" i="1"/>
  <c r="AF268" i="1"/>
  <c r="AE268" i="1"/>
  <c r="AD268" i="1"/>
  <c r="AC268" i="1"/>
  <c r="AB268" i="1"/>
  <c r="AA268" i="1"/>
  <c r="D267" i="1"/>
  <c r="X267" i="1"/>
  <c r="AO267" i="1"/>
  <c r="AQ267" i="1"/>
  <c r="AP267" i="1"/>
  <c r="AN267" i="1"/>
  <c r="AM267" i="1"/>
  <c r="AL267" i="1"/>
  <c r="AK267" i="1"/>
  <c r="AJ267" i="1"/>
  <c r="AI267" i="1"/>
  <c r="AH267" i="1"/>
  <c r="AG267" i="1"/>
  <c r="AF267" i="1"/>
  <c r="AE267" i="1"/>
  <c r="AD267" i="1"/>
  <c r="AC267" i="1"/>
  <c r="AB267" i="1"/>
  <c r="AA267" i="1"/>
  <c r="D266" i="1"/>
  <c r="X266" i="1"/>
  <c r="AO266" i="1"/>
  <c r="AQ266" i="1"/>
  <c r="AP266" i="1"/>
  <c r="AN266" i="1"/>
  <c r="AM266" i="1"/>
  <c r="AL266" i="1"/>
  <c r="AK266" i="1"/>
  <c r="AJ266" i="1"/>
  <c r="AI266" i="1"/>
  <c r="AH266" i="1"/>
  <c r="AG266" i="1"/>
  <c r="AF266" i="1"/>
  <c r="AE266" i="1"/>
  <c r="AD266" i="1"/>
  <c r="AC266" i="1"/>
  <c r="AB266" i="1"/>
  <c r="AA266" i="1"/>
  <c r="D265" i="1"/>
  <c r="X265" i="1"/>
  <c r="AO265" i="1"/>
  <c r="AQ265" i="1"/>
  <c r="AP265" i="1"/>
  <c r="AN265" i="1"/>
  <c r="AM265" i="1"/>
  <c r="AL265" i="1"/>
  <c r="AK265" i="1"/>
  <c r="AJ265" i="1"/>
  <c r="AI265" i="1"/>
  <c r="AH265" i="1"/>
  <c r="AG265" i="1"/>
  <c r="AF265" i="1"/>
  <c r="AE265" i="1"/>
  <c r="AD265" i="1"/>
  <c r="AC265" i="1"/>
  <c r="AB265" i="1"/>
  <c r="AA265" i="1"/>
  <c r="D264" i="1"/>
  <c r="X264" i="1"/>
  <c r="AO264" i="1"/>
  <c r="AQ264" i="1"/>
  <c r="AP264" i="1"/>
  <c r="AN264" i="1"/>
  <c r="AM264" i="1"/>
  <c r="AL264" i="1"/>
  <c r="AK264" i="1"/>
  <c r="AJ264" i="1"/>
  <c r="AI264" i="1"/>
  <c r="AH264" i="1"/>
  <c r="AG264" i="1"/>
  <c r="AF264" i="1"/>
  <c r="AE264" i="1"/>
  <c r="AD264" i="1"/>
  <c r="AC264" i="1"/>
  <c r="AB264" i="1"/>
  <c r="AA264" i="1"/>
  <c r="D263" i="1"/>
  <c r="X263" i="1"/>
  <c r="AO263" i="1"/>
  <c r="AQ263" i="1"/>
  <c r="AP263" i="1"/>
  <c r="AN263" i="1"/>
  <c r="AM263" i="1"/>
  <c r="AL263" i="1"/>
  <c r="AK263" i="1"/>
  <c r="AJ263" i="1"/>
  <c r="AI263" i="1"/>
  <c r="AH263" i="1"/>
  <c r="AG263" i="1"/>
  <c r="AF263" i="1"/>
  <c r="AE263" i="1"/>
  <c r="AD263" i="1"/>
  <c r="AC263" i="1"/>
  <c r="AB263" i="1"/>
  <c r="AA263" i="1"/>
  <c r="D262" i="1"/>
  <c r="X262" i="1"/>
  <c r="AO262" i="1"/>
  <c r="AQ262" i="1"/>
  <c r="AP262" i="1"/>
  <c r="AN262" i="1"/>
  <c r="AM262" i="1"/>
  <c r="AL262" i="1"/>
  <c r="AK262" i="1"/>
  <c r="AJ262" i="1"/>
  <c r="AI262" i="1"/>
  <c r="AH262" i="1"/>
  <c r="AG262" i="1"/>
  <c r="AF262" i="1"/>
  <c r="AE262" i="1"/>
  <c r="AD262" i="1"/>
  <c r="AC262" i="1"/>
  <c r="AB262" i="1"/>
  <c r="AA262" i="1"/>
  <c r="D261" i="1"/>
  <c r="X261" i="1"/>
  <c r="AO261" i="1"/>
  <c r="AQ261" i="1"/>
  <c r="AP261" i="1"/>
  <c r="AN261" i="1"/>
  <c r="AM261" i="1"/>
  <c r="AL261" i="1"/>
  <c r="AK261" i="1"/>
  <c r="AJ261" i="1"/>
  <c r="AI261" i="1"/>
  <c r="AH261" i="1"/>
  <c r="AG261" i="1"/>
  <c r="AF261" i="1"/>
  <c r="AE261" i="1"/>
  <c r="AD261" i="1"/>
  <c r="AC261" i="1"/>
  <c r="AB261" i="1"/>
  <c r="AA261" i="1"/>
  <c r="D260" i="1"/>
  <c r="X260" i="1"/>
  <c r="AO260" i="1"/>
  <c r="AQ260" i="1"/>
  <c r="AP260" i="1"/>
  <c r="AN260" i="1"/>
  <c r="AM260" i="1"/>
  <c r="AL260" i="1"/>
  <c r="AK260" i="1"/>
  <c r="AJ260" i="1"/>
  <c r="AI260" i="1"/>
  <c r="AH260" i="1"/>
  <c r="AG260" i="1"/>
  <c r="AF260" i="1"/>
  <c r="AE260" i="1"/>
  <c r="AD260" i="1"/>
  <c r="AC260" i="1"/>
  <c r="AB260" i="1"/>
  <c r="AA260" i="1"/>
  <c r="D259" i="1"/>
  <c r="X259" i="1"/>
  <c r="AO259" i="1"/>
  <c r="AQ259" i="1"/>
  <c r="AP259" i="1"/>
  <c r="AN259" i="1"/>
  <c r="AM259" i="1"/>
  <c r="AL259" i="1"/>
  <c r="AK259" i="1"/>
  <c r="AJ259" i="1"/>
  <c r="AI259" i="1"/>
  <c r="AH259" i="1"/>
  <c r="AG259" i="1"/>
  <c r="AF259" i="1"/>
  <c r="AE259" i="1"/>
  <c r="AD259" i="1"/>
  <c r="AC259" i="1"/>
  <c r="AB259" i="1"/>
  <c r="AA259" i="1"/>
  <c r="D258" i="1"/>
  <c r="X258" i="1"/>
  <c r="AO258" i="1"/>
  <c r="AQ258" i="1"/>
  <c r="AP258" i="1"/>
  <c r="AN258" i="1"/>
  <c r="AM258" i="1"/>
  <c r="AL258" i="1"/>
  <c r="AK258" i="1"/>
  <c r="AJ258" i="1"/>
  <c r="AI258" i="1"/>
  <c r="AH258" i="1"/>
  <c r="AG258" i="1"/>
  <c r="AF258" i="1"/>
  <c r="AE258" i="1"/>
  <c r="AD258" i="1"/>
  <c r="AC258" i="1"/>
  <c r="AB258" i="1"/>
  <c r="AA258" i="1"/>
  <c r="D257" i="1"/>
  <c r="X257" i="1"/>
  <c r="AO257" i="1"/>
  <c r="AQ257" i="1"/>
  <c r="AP257" i="1"/>
  <c r="AN257" i="1"/>
  <c r="AM257" i="1"/>
  <c r="AL257" i="1"/>
  <c r="AK257" i="1"/>
  <c r="AJ257" i="1"/>
  <c r="AI257" i="1"/>
  <c r="AH257" i="1"/>
  <c r="AG257" i="1"/>
  <c r="AF257" i="1"/>
  <c r="AE257" i="1"/>
  <c r="AD257" i="1"/>
  <c r="AC257" i="1"/>
  <c r="AB257" i="1"/>
  <c r="AA257" i="1"/>
  <c r="D256" i="1"/>
  <c r="X256" i="1"/>
  <c r="AO256" i="1"/>
  <c r="AQ256" i="1"/>
  <c r="AP256" i="1"/>
  <c r="AN256" i="1"/>
  <c r="AM256" i="1"/>
  <c r="AL256" i="1"/>
  <c r="AK256" i="1"/>
  <c r="AJ256" i="1"/>
  <c r="AI256" i="1"/>
  <c r="AH256" i="1"/>
  <c r="AG256" i="1"/>
  <c r="AF256" i="1"/>
  <c r="AE256" i="1"/>
  <c r="AD256" i="1"/>
  <c r="AC256" i="1"/>
  <c r="AB256" i="1"/>
  <c r="AA256" i="1"/>
  <c r="D255" i="1"/>
  <c r="X255" i="1"/>
  <c r="AO255" i="1"/>
  <c r="AQ255" i="1"/>
  <c r="AP255" i="1"/>
  <c r="AN255" i="1"/>
  <c r="AM255" i="1"/>
  <c r="AL255" i="1"/>
  <c r="AK255" i="1"/>
  <c r="AJ255" i="1"/>
  <c r="AI255" i="1"/>
  <c r="AH255" i="1"/>
  <c r="AG255" i="1"/>
  <c r="AF255" i="1"/>
  <c r="AE255" i="1"/>
  <c r="AD255" i="1"/>
  <c r="AC255" i="1"/>
  <c r="AB255" i="1"/>
  <c r="AA255" i="1"/>
  <c r="D254" i="1"/>
  <c r="X254" i="1"/>
  <c r="AO254" i="1"/>
  <c r="AQ254" i="1"/>
  <c r="AP254" i="1"/>
  <c r="AN254" i="1"/>
  <c r="AM254" i="1"/>
  <c r="AL254" i="1"/>
  <c r="AK254" i="1"/>
  <c r="AJ254" i="1"/>
  <c r="AI254" i="1"/>
  <c r="AH254" i="1"/>
  <c r="AG254" i="1"/>
  <c r="AF254" i="1"/>
  <c r="AE254" i="1"/>
  <c r="AD254" i="1"/>
  <c r="AC254" i="1"/>
  <c r="AB254" i="1"/>
  <c r="AA254" i="1"/>
  <c r="D253" i="1"/>
  <c r="X253" i="1"/>
  <c r="AO253" i="1"/>
  <c r="AQ253" i="1"/>
  <c r="AP253" i="1"/>
  <c r="AN253" i="1"/>
  <c r="AM253" i="1"/>
  <c r="AL253" i="1"/>
  <c r="AK253" i="1"/>
  <c r="AJ253" i="1"/>
  <c r="AI253" i="1"/>
  <c r="AH253" i="1"/>
  <c r="AG253" i="1"/>
  <c r="AF253" i="1"/>
  <c r="AE253" i="1"/>
  <c r="AD253" i="1"/>
  <c r="AC253" i="1"/>
  <c r="AB253" i="1"/>
  <c r="AA253" i="1"/>
  <c r="D252" i="1"/>
  <c r="X252" i="1"/>
  <c r="AO252" i="1"/>
  <c r="AQ252" i="1"/>
  <c r="AP252" i="1"/>
  <c r="AN252" i="1"/>
  <c r="AM252" i="1"/>
  <c r="AL252" i="1"/>
  <c r="AK252" i="1"/>
  <c r="AJ252" i="1"/>
  <c r="AI252" i="1"/>
  <c r="AH252" i="1"/>
  <c r="AG252" i="1"/>
  <c r="AF252" i="1"/>
  <c r="AE252" i="1"/>
  <c r="AD252" i="1"/>
  <c r="AC252" i="1"/>
  <c r="AB252" i="1"/>
  <c r="AA252" i="1"/>
  <c r="D251" i="1"/>
  <c r="X251" i="1"/>
  <c r="AO251" i="1"/>
  <c r="AQ251" i="1"/>
  <c r="AP251" i="1"/>
  <c r="AN251" i="1"/>
  <c r="AM251" i="1"/>
  <c r="AL251" i="1"/>
  <c r="AK251" i="1"/>
  <c r="AJ251" i="1"/>
  <c r="AI251" i="1"/>
  <c r="AH251" i="1"/>
  <c r="AG251" i="1"/>
  <c r="AF251" i="1"/>
  <c r="AE251" i="1"/>
  <c r="AD251" i="1"/>
  <c r="AC251" i="1"/>
  <c r="AB251" i="1"/>
  <c r="AA251" i="1"/>
  <c r="D250" i="1"/>
  <c r="X250" i="1"/>
  <c r="AO250" i="1"/>
  <c r="AQ250" i="1"/>
  <c r="AP250" i="1"/>
  <c r="AN250" i="1"/>
  <c r="AM250" i="1"/>
  <c r="AL250" i="1"/>
  <c r="AK250" i="1"/>
  <c r="AJ250" i="1"/>
  <c r="AI250" i="1"/>
  <c r="AH250" i="1"/>
  <c r="AG250" i="1"/>
  <c r="AF250" i="1"/>
  <c r="AE250" i="1"/>
  <c r="AD250" i="1"/>
  <c r="AC250" i="1"/>
  <c r="AB250" i="1"/>
  <c r="AA250" i="1"/>
  <c r="D249" i="1"/>
  <c r="X249" i="1"/>
  <c r="AO249" i="1"/>
  <c r="AQ249" i="1"/>
  <c r="AP249" i="1"/>
  <c r="AN249" i="1"/>
  <c r="AM249" i="1"/>
  <c r="AL249" i="1"/>
  <c r="AK249" i="1"/>
  <c r="AJ249" i="1"/>
  <c r="AI249" i="1"/>
  <c r="AH249" i="1"/>
  <c r="AG249" i="1"/>
  <c r="AF249" i="1"/>
  <c r="AE249" i="1"/>
  <c r="AD249" i="1"/>
  <c r="AC249" i="1"/>
  <c r="AB249" i="1"/>
  <c r="AA249" i="1"/>
  <c r="D248" i="1"/>
  <c r="X248" i="1"/>
  <c r="AO248" i="1"/>
  <c r="AQ248" i="1"/>
  <c r="AP248" i="1"/>
  <c r="AN248" i="1"/>
  <c r="AM248" i="1"/>
  <c r="AL248" i="1"/>
  <c r="AK248" i="1"/>
  <c r="AJ248" i="1"/>
  <c r="AI248" i="1"/>
  <c r="AH248" i="1"/>
  <c r="AG248" i="1"/>
  <c r="AF248" i="1"/>
  <c r="AE248" i="1"/>
  <c r="AD248" i="1"/>
  <c r="AC248" i="1"/>
  <c r="AB248" i="1"/>
  <c r="AA248" i="1"/>
  <c r="D247" i="1"/>
  <c r="X247" i="1"/>
  <c r="AO247" i="1"/>
  <c r="AQ247" i="1"/>
  <c r="AP247" i="1"/>
  <c r="AN247" i="1"/>
  <c r="AM247" i="1"/>
  <c r="AL247" i="1"/>
  <c r="AK247" i="1"/>
  <c r="AJ247" i="1"/>
  <c r="AI247" i="1"/>
  <c r="AH247" i="1"/>
  <c r="AG247" i="1"/>
  <c r="AF247" i="1"/>
  <c r="AE247" i="1"/>
  <c r="AD247" i="1"/>
  <c r="AC247" i="1"/>
  <c r="AB247" i="1"/>
  <c r="AA247" i="1"/>
  <c r="D246" i="1"/>
  <c r="X246" i="1"/>
  <c r="AO246" i="1"/>
  <c r="AQ246" i="1"/>
  <c r="AP246" i="1"/>
  <c r="AN246" i="1"/>
  <c r="AM246" i="1"/>
  <c r="AL246" i="1"/>
  <c r="AK246" i="1"/>
  <c r="AJ246" i="1"/>
  <c r="AI246" i="1"/>
  <c r="AH246" i="1"/>
  <c r="AG246" i="1"/>
  <c r="AF246" i="1"/>
  <c r="AE246" i="1"/>
  <c r="AD246" i="1"/>
  <c r="AC246" i="1"/>
  <c r="AB246" i="1"/>
  <c r="AA246" i="1"/>
  <c r="D245" i="1"/>
  <c r="X245" i="1"/>
  <c r="AO245" i="1"/>
  <c r="AQ245" i="1"/>
  <c r="AP245" i="1"/>
  <c r="AN245" i="1"/>
  <c r="AM245" i="1"/>
  <c r="AL245" i="1"/>
  <c r="AK245" i="1"/>
  <c r="AJ245" i="1"/>
  <c r="AI245" i="1"/>
  <c r="AH245" i="1"/>
  <c r="AG245" i="1"/>
  <c r="AF245" i="1"/>
  <c r="AE245" i="1"/>
  <c r="AD245" i="1"/>
  <c r="AC245" i="1"/>
  <c r="AB245" i="1"/>
  <c r="AA245" i="1"/>
  <c r="D244" i="1"/>
  <c r="X244" i="1"/>
  <c r="AO244" i="1"/>
  <c r="AQ244" i="1"/>
  <c r="AP244" i="1"/>
  <c r="AN244" i="1"/>
  <c r="AM244" i="1"/>
  <c r="AL244" i="1"/>
  <c r="AK244" i="1"/>
  <c r="AJ244" i="1"/>
  <c r="AI244" i="1"/>
  <c r="AH244" i="1"/>
  <c r="AG244" i="1"/>
  <c r="AF244" i="1"/>
  <c r="AE244" i="1"/>
  <c r="AD244" i="1"/>
  <c r="AC244" i="1"/>
  <c r="AB244" i="1"/>
  <c r="AA244" i="1"/>
  <c r="X243" i="1"/>
  <c r="AO243" i="1"/>
  <c r="AQ243" i="1"/>
  <c r="AP243" i="1"/>
  <c r="AN243" i="1"/>
  <c r="AM243" i="1"/>
  <c r="AL243" i="1"/>
  <c r="AK243" i="1"/>
  <c r="AJ243" i="1"/>
  <c r="AI243" i="1"/>
  <c r="AH243" i="1"/>
  <c r="AG243" i="1"/>
  <c r="AF243" i="1"/>
  <c r="AE243" i="1"/>
  <c r="AD243" i="1"/>
  <c r="AC243" i="1"/>
  <c r="AB243" i="1"/>
  <c r="AA243" i="1"/>
  <c r="D242" i="1"/>
  <c r="X242" i="1"/>
  <c r="AO242" i="1"/>
  <c r="AQ242" i="1"/>
  <c r="AP242" i="1"/>
  <c r="AN242" i="1"/>
  <c r="AM242" i="1"/>
  <c r="AL242" i="1"/>
  <c r="AK242" i="1"/>
  <c r="AJ242" i="1"/>
  <c r="AI242" i="1"/>
  <c r="AH242" i="1"/>
  <c r="AG242" i="1"/>
  <c r="AF242" i="1"/>
  <c r="AE242" i="1"/>
  <c r="AD242" i="1"/>
  <c r="AC242" i="1"/>
  <c r="AB242" i="1"/>
  <c r="AA242" i="1"/>
  <c r="D241" i="1"/>
  <c r="X241" i="1"/>
  <c r="AO241" i="1"/>
  <c r="AQ241" i="1"/>
  <c r="AP241" i="1"/>
  <c r="AN241" i="1"/>
  <c r="AM241" i="1"/>
  <c r="AL241" i="1"/>
  <c r="AK241" i="1"/>
  <c r="AJ241" i="1"/>
  <c r="AI241" i="1"/>
  <c r="AH241" i="1"/>
  <c r="AG241" i="1"/>
  <c r="AF241" i="1"/>
  <c r="AE241" i="1"/>
  <c r="AD241" i="1"/>
  <c r="AC241" i="1"/>
  <c r="AB241" i="1"/>
  <c r="AA241" i="1"/>
  <c r="D240" i="1"/>
  <c r="X240" i="1"/>
  <c r="AO240" i="1"/>
  <c r="AQ240" i="1"/>
  <c r="AP240" i="1"/>
  <c r="AN240" i="1"/>
  <c r="AM240" i="1"/>
  <c r="AL240" i="1"/>
  <c r="AK240" i="1"/>
  <c r="AJ240" i="1"/>
  <c r="AI240" i="1"/>
  <c r="AH240" i="1"/>
  <c r="AG240" i="1"/>
  <c r="AF240" i="1"/>
  <c r="AE240" i="1"/>
  <c r="AD240" i="1"/>
  <c r="AC240" i="1"/>
  <c r="AB240" i="1"/>
  <c r="AA240" i="1"/>
  <c r="D239" i="1"/>
  <c r="X239" i="1"/>
  <c r="AO239" i="1"/>
  <c r="AQ239" i="1"/>
  <c r="AP239" i="1"/>
  <c r="AN239" i="1"/>
  <c r="AM239" i="1"/>
  <c r="AL239" i="1"/>
  <c r="AK239" i="1"/>
  <c r="AJ239" i="1"/>
  <c r="AI239" i="1"/>
  <c r="AH239" i="1"/>
  <c r="AG239" i="1"/>
  <c r="AF239" i="1"/>
  <c r="AE239" i="1"/>
  <c r="AD239" i="1"/>
  <c r="AC239" i="1"/>
  <c r="AB239" i="1"/>
  <c r="AA239" i="1"/>
  <c r="D238" i="1"/>
  <c r="X238" i="1"/>
  <c r="AO238" i="1"/>
  <c r="AQ238" i="1"/>
  <c r="AP238" i="1"/>
  <c r="AN238" i="1"/>
  <c r="AM238" i="1"/>
  <c r="AL238" i="1"/>
  <c r="AK238" i="1"/>
  <c r="AJ238" i="1"/>
  <c r="AI238" i="1"/>
  <c r="AH238" i="1"/>
  <c r="AG238" i="1"/>
  <c r="AF238" i="1"/>
  <c r="AE238" i="1"/>
  <c r="AD238" i="1"/>
  <c r="AC238" i="1"/>
  <c r="AB238" i="1"/>
  <c r="AA238" i="1"/>
  <c r="D237" i="1"/>
  <c r="X237" i="1"/>
  <c r="AO237" i="1"/>
  <c r="AQ237" i="1"/>
  <c r="AP237" i="1"/>
  <c r="AN237" i="1"/>
  <c r="AM237" i="1"/>
  <c r="AL237" i="1"/>
  <c r="AK237" i="1"/>
  <c r="AJ237" i="1"/>
  <c r="AI237" i="1"/>
  <c r="AH237" i="1"/>
  <c r="AG237" i="1"/>
  <c r="AF237" i="1"/>
  <c r="AE237" i="1"/>
  <c r="AD237" i="1"/>
  <c r="AC237" i="1"/>
  <c r="AB237" i="1"/>
  <c r="AA237" i="1"/>
  <c r="D236" i="1"/>
  <c r="X236" i="1"/>
  <c r="AO236" i="1"/>
  <c r="AQ236" i="1"/>
  <c r="AP236" i="1"/>
  <c r="AN236" i="1"/>
  <c r="AM236" i="1"/>
  <c r="AL236" i="1"/>
  <c r="AK236" i="1"/>
  <c r="AJ236" i="1"/>
  <c r="AI236" i="1"/>
  <c r="AH236" i="1"/>
  <c r="AG236" i="1"/>
  <c r="AF236" i="1"/>
  <c r="AE236" i="1"/>
  <c r="AD236" i="1"/>
  <c r="AC236" i="1"/>
  <c r="AB236" i="1"/>
  <c r="AA236" i="1"/>
  <c r="D235" i="1"/>
  <c r="X235" i="1"/>
  <c r="AO235" i="1"/>
  <c r="AQ235" i="1"/>
  <c r="AP235" i="1"/>
  <c r="AN235" i="1"/>
  <c r="AM235" i="1"/>
  <c r="AL235" i="1"/>
  <c r="AK235" i="1"/>
  <c r="AJ235" i="1"/>
  <c r="AI235" i="1"/>
  <c r="AH235" i="1"/>
  <c r="AG235" i="1"/>
  <c r="AF235" i="1"/>
  <c r="AE235" i="1"/>
  <c r="AD235" i="1"/>
  <c r="AC235" i="1"/>
  <c r="AB235" i="1"/>
  <c r="AA235" i="1"/>
  <c r="D234" i="1"/>
  <c r="X234" i="1"/>
  <c r="AO234" i="1"/>
  <c r="AQ234" i="1"/>
  <c r="AP234" i="1"/>
  <c r="AN234" i="1"/>
  <c r="AM234" i="1"/>
  <c r="AL234" i="1"/>
  <c r="AK234" i="1"/>
  <c r="AJ234" i="1"/>
  <c r="AI234" i="1"/>
  <c r="AH234" i="1"/>
  <c r="AG234" i="1"/>
  <c r="AF234" i="1"/>
  <c r="AE234" i="1"/>
  <c r="AD234" i="1"/>
  <c r="AC234" i="1"/>
  <c r="AB234" i="1"/>
  <c r="AA234" i="1"/>
  <c r="D233" i="1"/>
  <c r="X233" i="1"/>
  <c r="AO233" i="1"/>
  <c r="AQ233" i="1"/>
  <c r="AP233" i="1"/>
  <c r="AN233" i="1"/>
  <c r="AM233" i="1"/>
  <c r="AL233" i="1"/>
  <c r="AK233" i="1"/>
  <c r="AJ233" i="1"/>
  <c r="AI233" i="1"/>
  <c r="AH233" i="1"/>
  <c r="AG233" i="1"/>
  <c r="AF233" i="1"/>
  <c r="AE233" i="1"/>
  <c r="AD233" i="1"/>
  <c r="AC233" i="1"/>
  <c r="AB233" i="1"/>
  <c r="AA233" i="1"/>
  <c r="D232" i="1"/>
  <c r="X232" i="1"/>
  <c r="AO232" i="1"/>
  <c r="AQ232" i="1"/>
  <c r="AP232" i="1"/>
  <c r="AN232" i="1"/>
  <c r="AM232" i="1"/>
  <c r="AL232" i="1"/>
  <c r="AK232" i="1"/>
  <c r="AJ232" i="1"/>
  <c r="AI232" i="1"/>
  <c r="AH232" i="1"/>
  <c r="AG232" i="1"/>
  <c r="AF232" i="1"/>
  <c r="AE232" i="1"/>
  <c r="AD232" i="1"/>
  <c r="AC232" i="1"/>
  <c r="AB232" i="1"/>
  <c r="AA232" i="1"/>
  <c r="D231" i="1"/>
  <c r="X231" i="1"/>
  <c r="AO231" i="1"/>
  <c r="AQ231" i="1"/>
  <c r="AP231" i="1"/>
  <c r="AN231" i="1"/>
  <c r="AM231" i="1"/>
  <c r="AL231" i="1"/>
  <c r="AK231" i="1"/>
  <c r="AJ231" i="1"/>
  <c r="AI231" i="1"/>
  <c r="AH231" i="1"/>
  <c r="AG231" i="1"/>
  <c r="AF231" i="1"/>
  <c r="AE231" i="1"/>
  <c r="AD231" i="1"/>
  <c r="AC231" i="1"/>
  <c r="AB231" i="1"/>
  <c r="AA231" i="1"/>
  <c r="D230" i="1"/>
  <c r="X230" i="1"/>
  <c r="AO230" i="1"/>
  <c r="AQ230" i="1"/>
  <c r="AP230" i="1"/>
  <c r="AN230" i="1"/>
  <c r="AM230" i="1"/>
  <c r="AL230" i="1"/>
  <c r="AK230" i="1"/>
  <c r="AJ230" i="1"/>
  <c r="AI230" i="1"/>
  <c r="AH230" i="1"/>
  <c r="AG230" i="1"/>
  <c r="AF230" i="1"/>
  <c r="AE230" i="1"/>
  <c r="AD230" i="1"/>
  <c r="AC230" i="1"/>
  <c r="AB230" i="1"/>
  <c r="AA230" i="1"/>
  <c r="D229" i="1"/>
  <c r="X229" i="1"/>
  <c r="AO229" i="1"/>
  <c r="AQ229" i="1"/>
  <c r="AP229" i="1"/>
  <c r="AN229" i="1"/>
  <c r="AM229" i="1"/>
  <c r="AL229" i="1"/>
  <c r="AK229" i="1"/>
  <c r="AJ229" i="1"/>
  <c r="AI229" i="1"/>
  <c r="AH229" i="1"/>
  <c r="AG229" i="1"/>
  <c r="AF229" i="1"/>
  <c r="AE229" i="1"/>
  <c r="AD229" i="1"/>
  <c r="AC229" i="1"/>
  <c r="AB229" i="1"/>
  <c r="AA229" i="1"/>
  <c r="D228" i="1"/>
  <c r="X228" i="1"/>
  <c r="AO228" i="1"/>
  <c r="AQ228" i="1"/>
  <c r="AP228" i="1"/>
  <c r="AN228" i="1"/>
  <c r="AM228" i="1"/>
  <c r="AL228" i="1"/>
  <c r="AK228" i="1"/>
  <c r="AJ228" i="1"/>
  <c r="AI228" i="1"/>
  <c r="AH228" i="1"/>
  <c r="AG228" i="1"/>
  <c r="AF228" i="1"/>
  <c r="AE228" i="1"/>
  <c r="AD228" i="1"/>
  <c r="AC228" i="1"/>
  <c r="AB228" i="1"/>
  <c r="AA228" i="1"/>
  <c r="D227" i="1"/>
  <c r="X227" i="1"/>
  <c r="AO227" i="1"/>
  <c r="AQ227" i="1"/>
  <c r="AP227" i="1"/>
  <c r="AN227" i="1"/>
  <c r="AM227" i="1"/>
  <c r="AL227" i="1"/>
  <c r="AK227" i="1"/>
  <c r="AJ227" i="1"/>
  <c r="AI227" i="1"/>
  <c r="AH227" i="1"/>
  <c r="AG227" i="1"/>
  <c r="AF227" i="1"/>
  <c r="AE227" i="1"/>
  <c r="AD227" i="1"/>
  <c r="AC227" i="1"/>
  <c r="AB227" i="1"/>
  <c r="AA227" i="1"/>
  <c r="D226" i="1"/>
  <c r="X226" i="1"/>
  <c r="AO226" i="1"/>
  <c r="AQ226" i="1"/>
  <c r="AP226" i="1"/>
  <c r="AN226" i="1"/>
  <c r="AM226" i="1"/>
  <c r="AL226" i="1"/>
  <c r="AK226" i="1"/>
  <c r="AJ226" i="1"/>
  <c r="AI226" i="1"/>
  <c r="AH226" i="1"/>
  <c r="AG226" i="1"/>
  <c r="AF226" i="1"/>
  <c r="AE226" i="1"/>
  <c r="AD226" i="1"/>
  <c r="AC226" i="1"/>
  <c r="AB226" i="1"/>
  <c r="AA226" i="1"/>
  <c r="D225" i="1"/>
  <c r="X225" i="1"/>
  <c r="AO225" i="1"/>
  <c r="AQ225" i="1"/>
  <c r="AP225" i="1"/>
  <c r="AN225" i="1"/>
  <c r="AM225" i="1"/>
  <c r="AL225" i="1"/>
  <c r="AK225" i="1"/>
  <c r="AJ225" i="1"/>
  <c r="AI225" i="1"/>
  <c r="AH225" i="1"/>
  <c r="AG225" i="1"/>
  <c r="AF225" i="1"/>
  <c r="AE225" i="1"/>
  <c r="AD225" i="1"/>
  <c r="AC225" i="1"/>
  <c r="AB225" i="1"/>
  <c r="AA225" i="1"/>
  <c r="D224" i="1"/>
  <c r="X224" i="1"/>
  <c r="AO224" i="1"/>
  <c r="AQ224" i="1"/>
  <c r="AP224" i="1"/>
  <c r="AN224" i="1"/>
  <c r="AM224" i="1"/>
  <c r="AL224" i="1"/>
  <c r="AK224" i="1"/>
  <c r="AJ224" i="1"/>
  <c r="AI224" i="1"/>
  <c r="AH224" i="1"/>
  <c r="AG224" i="1"/>
  <c r="AF224" i="1"/>
  <c r="AE224" i="1"/>
  <c r="AD224" i="1"/>
  <c r="AC224" i="1"/>
  <c r="AB224" i="1"/>
  <c r="AA224" i="1"/>
  <c r="D223" i="1"/>
  <c r="X223" i="1"/>
  <c r="AO223" i="1"/>
  <c r="AQ223" i="1"/>
  <c r="AP223" i="1"/>
  <c r="AN223" i="1"/>
  <c r="AM223" i="1"/>
  <c r="AL223" i="1"/>
  <c r="AK223" i="1"/>
  <c r="AJ223" i="1"/>
  <c r="AI223" i="1"/>
  <c r="AH223" i="1"/>
  <c r="AG223" i="1"/>
  <c r="AF223" i="1"/>
  <c r="AE223" i="1"/>
  <c r="AD223" i="1"/>
  <c r="AC223" i="1"/>
  <c r="AB223" i="1"/>
  <c r="AA223" i="1"/>
  <c r="D222" i="1"/>
  <c r="X222" i="1"/>
  <c r="AO222" i="1"/>
  <c r="AQ222" i="1"/>
  <c r="AP222" i="1"/>
  <c r="AN222" i="1"/>
  <c r="AM222" i="1"/>
  <c r="AL222" i="1"/>
  <c r="AK222" i="1"/>
  <c r="AJ222" i="1"/>
  <c r="AI222" i="1"/>
  <c r="AH222" i="1"/>
  <c r="AG222" i="1"/>
  <c r="AF222" i="1"/>
  <c r="AE222" i="1"/>
  <c r="AD222" i="1"/>
  <c r="AC222" i="1"/>
  <c r="AB222" i="1"/>
  <c r="AA222" i="1"/>
  <c r="D221" i="1"/>
  <c r="X221" i="1"/>
  <c r="AO221" i="1"/>
  <c r="AQ221" i="1"/>
  <c r="AP221" i="1"/>
  <c r="AN221" i="1"/>
  <c r="AM221" i="1"/>
  <c r="AL221" i="1"/>
  <c r="AK221" i="1"/>
  <c r="AJ221" i="1"/>
  <c r="AI221" i="1"/>
  <c r="AH221" i="1"/>
  <c r="AG221" i="1"/>
  <c r="AF221" i="1"/>
  <c r="AE221" i="1"/>
  <c r="AD221" i="1"/>
  <c r="AC221" i="1"/>
  <c r="AB221" i="1"/>
  <c r="AA221" i="1"/>
  <c r="D220" i="1"/>
  <c r="X220" i="1"/>
  <c r="AO220" i="1"/>
  <c r="AQ220" i="1"/>
  <c r="AP220" i="1"/>
  <c r="AN220" i="1"/>
  <c r="AM220" i="1"/>
  <c r="AL220" i="1"/>
  <c r="AK220" i="1"/>
  <c r="AJ220" i="1"/>
  <c r="AI220" i="1"/>
  <c r="AH220" i="1"/>
  <c r="AG220" i="1"/>
  <c r="AF220" i="1"/>
  <c r="AE220" i="1"/>
  <c r="AD220" i="1"/>
  <c r="AC220" i="1"/>
  <c r="AB220" i="1"/>
  <c r="AA220" i="1"/>
  <c r="D219" i="1"/>
  <c r="X219" i="1"/>
  <c r="AO219" i="1"/>
  <c r="AQ219" i="1"/>
  <c r="AP219" i="1"/>
  <c r="AN219" i="1"/>
  <c r="AM219" i="1"/>
  <c r="AL219" i="1"/>
  <c r="AK219" i="1"/>
  <c r="AJ219" i="1"/>
  <c r="AI219" i="1"/>
  <c r="AH219" i="1"/>
  <c r="AG219" i="1"/>
  <c r="AF219" i="1"/>
  <c r="AE219" i="1"/>
  <c r="AD219" i="1"/>
  <c r="AC219" i="1"/>
  <c r="AB219" i="1"/>
  <c r="AA219" i="1"/>
  <c r="D218" i="1"/>
  <c r="X218" i="1"/>
  <c r="AO218" i="1"/>
  <c r="AQ218" i="1"/>
  <c r="AP218" i="1"/>
  <c r="AN218" i="1"/>
  <c r="AM218" i="1"/>
  <c r="AL218" i="1"/>
  <c r="AK218" i="1"/>
  <c r="AJ218" i="1"/>
  <c r="AI218" i="1"/>
  <c r="AH218" i="1"/>
  <c r="AG218" i="1"/>
  <c r="AF218" i="1"/>
  <c r="AE218" i="1"/>
  <c r="AD218" i="1"/>
  <c r="AC218" i="1"/>
  <c r="AB218" i="1"/>
  <c r="AA218" i="1"/>
  <c r="D217" i="1"/>
  <c r="X217" i="1"/>
  <c r="AO217" i="1"/>
  <c r="AQ217" i="1"/>
  <c r="AP217" i="1"/>
  <c r="AN217" i="1"/>
  <c r="AM217" i="1"/>
  <c r="AL217" i="1"/>
  <c r="AK217" i="1"/>
  <c r="AJ217" i="1"/>
  <c r="AI217" i="1"/>
  <c r="AH217" i="1"/>
  <c r="AG217" i="1"/>
  <c r="AF217" i="1"/>
  <c r="AE217" i="1"/>
  <c r="AD217" i="1"/>
  <c r="AC217" i="1"/>
  <c r="AB217" i="1"/>
  <c r="AA217" i="1"/>
  <c r="D216" i="1"/>
  <c r="X216" i="1"/>
  <c r="AO216" i="1"/>
  <c r="AQ216" i="1"/>
  <c r="AP216" i="1"/>
  <c r="AN216" i="1"/>
  <c r="AM216" i="1"/>
  <c r="AL216" i="1"/>
  <c r="AK216" i="1"/>
  <c r="AJ216" i="1"/>
  <c r="AI216" i="1"/>
  <c r="AH216" i="1"/>
  <c r="AG216" i="1"/>
  <c r="AF216" i="1"/>
  <c r="AE216" i="1"/>
  <c r="AD216" i="1"/>
  <c r="AC216" i="1"/>
  <c r="AB216" i="1"/>
  <c r="AA216" i="1"/>
  <c r="D215" i="1"/>
  <c r="X215" i="1"/>
  <c r="AO215" i="1"/>
  <c r="AQ215" i="1"/>
  <c r="AP215" i="1"/>
  <c r="AN215" i="1"/>
  <c r="AM215" i="1"/>
  <c r="AL215" i="1"/>
  <c r="AK215" i="1"/>
  <c r="AJ215" i="1"/>
  <c r="AI215" i="1"/>
  <c r="AH215" i="1"/>
  <c r="AG215" i="1"/>
  <c r="AF215" i="1"/>
  <c r="AE215" i="1"/>
  <c r="AD215" i="1"/>
  <c r="AC215" i="1"/>
  <c r="AB215" i="1"/>
  <c r="AA215" i="1"/>
  <c r="D214" i="1"/>
  <c r="X214" i="1"/>
  <c r="AO214" i="1"/>
  <c r="AQ214" i="1"/>
  <c r="AP214" i="1"/>
  <c r="AN214" i="1"/>
  <c r="AM214" i="1"/>
  <c r="AL214" i="1"/>
  <c r="AK214" i="1"/>
  <c r="AJ214" i="1"/>
  <c r="AI214" i="1"/>
  <c r="AH214" i="1"/>
  <c r="AG214" i="1"/>
  <c r="AF214" i="1"/>
  <c r="AE214" i="1"/>
  <c r="AD214" i="1"/>
  <c r="AC214" i="1"/>
  <c r="AB214" i="1"/>
  <c r="AA214" i="1"/>
  <c r="D213" i="1"/>
  <c r="X213" i="1"/>
  <c r="AO213" i="1"/>
  <c r="AQ213" i="1"/>
  <c r="AP213" i="1"/>
  <c r="AN213" i="1"/>
  <c r="AM213" i="1"/>
  <c r="AL213" i="1"/>
  <c r="AK213" i="1"/>
  <c r="AJ213" i="1"/>
  <c r="AI213" i="1"/>
  <c r="AH213" i="1"/>
  <c r="AG213" i="1"/>
  <c r="AF213" i="1"/>
  <c r="AE213" i="1"/>
  <c r="AD213" i="1"/>
  <c r="AC213" i="1"/>
  <c r="AB213" i="1"/>
  <c r="AA213" i="1"/>
  <c r="D212" i="1"/>
  <c r="X212" i="1"/>
  <c r="AO212" i="1"/>
  <c r="AQ212" i="1"/>
  <c r="AP212" i="1"/>
  <c r="AN212" i="1"/>
  <c r="AM212" i="1"/>
  <c r="AL212" i="1"/>
  <c r="AK212" i="1"/>
  <c r="AJ212" i="1"/>
  <c r="AI212" i="1"/>
  <c r="AH212" i="1"/>
  <c r="AG212" i="1"/>
  <c r="AF212" i="1"/>
  <c r="AE212" i="1"/>
  <c r="AD212" i="1"/>
  <c r="AC212" i="1"/>
  <c r="AB212" i="1"/>
  <c r="AA212" i="1"/>
  <c r="D211" i="1"/>
  <c r="X211" i="1"/>
  <c r="AO211" i="1"/>
  <c r="AQ211" i="1"/>
  <c r="AP211" i="1"/>
  <c r="AN211" i="1"/>
  <c r="AM211" i="1"/>
  <c r="AL211" i="1"/>
  <c r="AK211" i="1"/>
  <c r="AJ211" i="1"/>
  <c r="AI211" i="1"/>
  <c r="AH211" i="1"/>
  <c r="AG211" i="1"/>
  <c r="AF211" i="1"/>
  <c r="AE211" i="1"/>
  <c r="AD211" i="1"/>
  <c r="AC211" i="1"/>
  <c r="AB211" i="1"/>
  <c r="AA211" i="1"/>
  <c r="D210" i="1"/>
  <c r="X210" i="1"/>
  <c r="AO210" i="1"/>
  <c r="AQ210" i="1"/>
  <c r="AP210" i="1"/>
  <c r="AN210" i="1"/>
  <c r="AM210" i="1"/>
  <c r="AL210" i="1"/>
  <c r="AK210" i="1"/>
  <c r="AJ210" i="1"/>
  <c r="AI210" i="1"/>
  <c r="AH210" i="1"/>
  <c r="AG210" i="1"/>
  <c r="AF210" i="1"/>
  <c r="AE210" i="1"/>
  <c r="AD210" i="1"/>
  <c r="AC210" i="1"/>
  <c r="AB210" i="1"/>
  <c r="AA210" i="1"/>
  <c r="D209" i="1"/>
  <c r="X209" i="1"/>
  <c r="AO209" i="1"/>
  <c r="AQ209" i="1"/>
  <c r="AP209" i="1"/>
  <c r="AN209" i="1"/>
  <c r="AM209" i="1"/>
  <c r="AL209" i="1"/>
  <c r="AK209" i="1"/>
  <c r="AJ209" i="1"/>
  <c r="AI209" i="1"/>
  <c r="AH209" i="1"/>
  <c r="AG209" i="1"/>
  <c r="AF209" i="1"/>
  <c r="AE209" i="1"/>
  <c r="AD209" i="1"/>
  <c r="AC209" i="1"/>
  <c r="AB209" i="1"/>
  <c r="AA209" i="1"/>
  <c r="D208" i="1"/>
  <c r="X208" i="1"/>
  <c r="AO208" i="1"/>
  <c r="AQ208" i="1"/>
  <c r="AP208" i="1"/>
  <c r="AN208" i="1"/>
  <c r="AM208" i="1"/>
  <c r="AL208" i="1"/>
  <c r="AK208" i="1"/>
  <c r="AJ208" i="1"/>
  <c r="AI208" i="1"/>
  <c r="AH208" i="1"/>
  <c r="AG208" i="1"/>
  <c r="AF208" i="1"/>
  <c r="AE208" i="1"/>
  <c r="AD208" i="1"/>
  <c r="AC208" i="1"/>
  <c r="AB208" i="1"/>
  <c r="AA208" i="1"/>
  <c r="D207" i="1"/>
  <c r="X207" i="1"/>
  <c r="AO207" i="1"/>
  <c r="AQ207" i="1"/>
  <c r="AP207" i="1"/>
  <c r="AN207" i="1"/>
  <c r="AM207" i="1"/>
  <c r="AL207" i="1"/>
  <c r="AK207" i="1"/>
  <c r="AJ207" i="1"/>
  <c r="AI207" i="1"/>
  <c r="AH207" i="1"/>
  <c r="AG207" i="1"/>
  <c r="AF207" i="1"/>
  <c r="AE207" i="1"/>
  <c r="AD207" i="1"/>
  <c r="AC207" i="1"/>
  <c r="AB207" i="1"/>
  <c r="AA207" i="1"/>
  <c r="D206" i="1"/>
  <c r="X206" i="1"/>
  <c r="AO206" i="1"/>
  <c r="AQ206" i="1"/>
  <c r="AP206" i="1"/>
  <c r="AN206" i="1"/>
  <c r="AM206" i="1"/>
  <c r="AL206" i="1"/>
  <c r="AK206" i="1"/>
  <c r="AJ206" i="1"/>
  <c r="AI206" i="1"/>
  <c r="AH206" i="1"/>
  <c r="AG206" i="1"/>
  <c r="AF206" i="1"/>
  <c r="AE206" i="1"/>
  <c r="AD206" i="1"/>
  <c r="AC206" i="1"/>
  <c r="AB206" i="1"/>
  <c r="AA206" i="1"/>
  <c r="D205" i="1"/>
  <c r="X205" i="1"/>
  <c r="AO205" i="1"/>
  <c r="AQ205" i="1"/>
  <c r="AP205" i="1"/>
  <c r="AN205" i="1"/>
  <c r="AM205" i="1"/>
  <c r="AL205" i="1"/>
  <c r="AK205" i="1"/>
  <c r="AJ205" i="1"/>
  <c r="AI205" i="1"/>
  <c r="AH205" i="1"/>
  <c r="AG205" i="1"/>
  <c r="AF205" i="1"/>
  <c r="AE205" i="1"/>
  <c r="AD205" i="1"/>
  <c r="AC205" i="1"/>
  <c r="AB205" i="1"/>
  <c r="AA205" i="1"/>
  <c r="D204" i="1"/>
  <c r="X204" i="1"/>
  <c r="AO204" i="1"/>
  <c r="AQ204" i="1"/>
  <c r="AP204" i="1"/>
  <c r="AN204" i="1"/>
  <c r="AM204" i="1"/>
  <c r="AL204" i="1"/>
  <c r="AK204" i="1"/>
  <c r="AJ204" i="1"/>
  <c r="AI204" i="1"/>
  <c r="AH204" i="1"/>
  <c r="AG204" i="1"/>
  <c r="AF204" i="1"/>
  <c r="AE204" i="1"/>
  <c r="AD204" i="1"/>
  <c r="AC204" i="1"/>
  <c r="AB204" i="1"/>
  <c r="AA204" i="1"/>
  <c r="D203" i="1"/>
  <c r="X203" i="1"/>
  <c r="AO203" i="1"/>
  <c r="AQ203" i="1"/>
  <c r="AP203" i="1"/>
  <c r="AN203" i="1"/>
  <c r="AM203" i="1"/>
  <c r="AL203" i="1"/>
  <c r="AK203" i="1"/>
  <c r="AJ203" i="1"/>
  <c r="AI203" i="1"/>
  <c r="AH203" i="1"/>
  <c r="AG203" i="1"/>
  <c r="AF203" i="1"/>
  <c r="AE203" i="1"/>
  <c r="AD203" i="1"/>
  <c r="AC203" i="1"/>
  <c r="AB203" i="1"/>
  <c r="AA203" i="1"/>
  <c r="D202" i="1"/>
  <c r="X202" i="1"/>
  <c r="AO202" i="1"/>
  <c r="AQ202" i="1"/>
  <c r="AP202" i="1"/>
  <c r="AN202" i="1"/>
  <c r="AM202" i="1"/>
  <c r="AL202" i="1"/>
  <c r="AK202" i="1"/>
  <c r="AJ202" i="1"/>
  <c r="AI202" i="1"/>
  <c r="AH202" i="1"/>
  <c r="AG202" i="1"/>
  <c r="AF202" i="1"/>
  <c r="AE202" i="1"/>
  <c r="AD202" i="1"/>
  <c r="AC202" i="1"/>
  <c r="AB202" i="1"/>
  <c r="AA202" i="1"/>
  <c r="D201" i="1"/>
  <c r="X201" i="1"/>
  <c r="AO201" i="1"/>
  <c r="AQ201" i="1"/>
  <c r="AP201" i="1"/>
  <c r="AN201" i="1"/>
  <c r="AM201" i="1"/>
  <c r="AL201" i="1"/>
  <c r="AK201" i="1"/>
  <c r="AJ201" i="1"/>
  <c r="AI201" i="1"/>
  <c r="AH201" i="1"/>
  <c r="AG201" i="1"/>
  <c r="AF201" i="1"/>
  <c r="AE201" i="1"/>
  <c r="AD201" i="1"/>
  <c r="AC201" i="1"/>
  <c r="AB201" i="1"/>
  <c r="AA201" i="1"/>
  <c r="D200" i="1"/>
  <c r="X200" i="1"/>
  <c r="AO200" i="1"/>
  <c r="AQ200" i="1"/>
  <c r="AP200" i="1"/>
  <c r="AN200" i="1"/>
  <c r="AM200" i="1"/>
  <c r="AL200" i="1"/>
  <c r="AK200" i="1"/>
  <c r="AJ200" i="1"/>
  <c r="AI200" i="1"/>
  <c r="AH200" i="1"/>
  <c r="AG200" i="1"/>
  <c r="AF200" i="1"/>
  <c r="AE200" i="1"/>
  <c r="AD200" i="1"/>
  <c r="AC200" i="1"/>
  <c r="AB200" i="1"/>
  <c r="AA200" i="1"/>
  <c r="D199" i="1"/>
  <c r="X199" i="1"/>
  <c r="AO199" i="1"/>
  <c r="AQ199" i="1"/>
  <c r="AP199" i="1"/>
  <c r="AN199" i="1"/>
  <c r="AM199" i="1"/>
  <c r="AL199" i="1"/>
  <c r="AK199" i="1"/>
  <c r="AJ199" i="1"/>
  <c r="AI199" i="1"/>
  <c r="AH199" i="1"/>
  <c r="AG199" i="1"/>
  <c r="AF199" i="1"/>
  <c r="AE199" i="1"/>
  <c r="AD199" i="1"/>
  <c r="AC199" i="1"/>
  <c r="AB199" i="1"/>
  <c r="AA199" i="1"/>
  <c r="D198" i="1"/>
  <c r="X198" i="1"/>
  <c r="AO198" i="1"/>
  <c r="AQ198" i="1"/>
  <c r="AP198" i="1"/>
  <c r="AN198" i="1"/>
  <c r="AM198" i="1"/>
  <c r="AL198" i="1"/>
  <c r="AK198" i="1"/>
  <c r="AJ198" i="1"/>
  <c r="AI198" i="1"/>
  <c r="AH198" i="1"/>
  <c r="AG198" i="1"/>
  <c r="AF198" i="1"/>
  <c r="AE198" i="1"/>
  <c r="AD198" i="1"/>
  <c r="AC198" i="1"/>
  <c r="AB198" i="1"/>
  <c r="AA198" i="1"/>
  <c r="D197" i="1"/>
  <c r="X197" i="1"/>
  <c r="AO197" i="1"/>
  <c r="AQ197" i="1"/>
  <c r="AP197" i="1"/>
  <c r="AN197" i="1"/>
  <c r="AM197" i="1"/>
  <c r="AL197" i="1"/>
  <c r="AK197" i="1"/>
  <c r="AJ197" i="1"/>
  <c r="AI197" i="1"/>
  <c r="AH197" i="1"/>
  <c r="AG197" i="1"/>
  <c r="AF197" i="1"/>
  <c r="AE197" i="1"/>
  <c r="AD197" i="1"/>
  <c r="AC197" i="1"/>
  <c r="AB197" i="1"/>
  <c r="AA197" i="1"/>
  <c r="D196" i="1"/>
  <c r="X196" i="1"/>
  <c r="AO196" i="1"/>
  <c r="AQ196" i="1"/>
  <c r="AP196" i="1"/>
  <c r="AN196" i="1"/>
  <c r="AM196" i="1"/>
  <c r="AL196" i="1"/>
  <c r="AK196" i="1"/>
  <c r="AJ196" i="1"/>
  <c r="AI196" i="1"/>
  <c r="AH196" i="1"/>
  <c r="AG196" i="1"/>
  <c r="AF196" i="1"/>
  <c r="AE196" i="1"/>
  <c r="AD196" i="1"/>
  <c r="AC196" i="1"/>
  <c r="AB196" i="1"/>
  <c r="AA196" i="1"/>
  <c r="D195" i="1"/>
  <c r="X195" i="1"/>
  <c r="AO195" i="1"/>
  <c r="AQ195" i="1"/>
  <c r="AP195" i="1"/>
  <c r="AN195" i="1"/>
  <c r="AM195" i="1"/>
  <c r="AL195" i="1"/>
  <c r="AK195" i="1"/>
  <c r="AJ195" i="1"/>
  <c r="AI195" i="1"/>
  <c r="AH195" i="1"/>
  <c r="AG195" i="1"/>
  <c r="AF195" i="1"/>
  <c r="AE195" i="1"/>
  <c r="AD195" i="1"/>
  <c r="AC195" i="1"/>
  <c r="AB195" i="1"/>
  <c r="AA195" i="1"/>
  <c r="D194" i="1"/>
  <c r="X194" i="1"/>
  <c r="AO194" i="1"/>
  <c r="AQ194" i="1"/>
  <c r="AP194" i="1"/>
  <c r="AN194" i="1"/>
  <c r="AM194" i="1"/>
  <c r="AL194" i="1"/>
  <c r="AK194" i="1"/>
  <c r="AJ194" i="1"/>
  <c r="AI194" i="1"/>
  <c r="AH194" i="1"/>
  <c r="AG194" i="1"/>
  <c r="AF194" i="1"/>
  <c r="AE194" i="1"/>
  <c r="AD194" i="1"/>
  <c r="AC194" i="1"/>
  <c r="AB194" i="1"/>
  <c r="AA194" i="1"/>
  <c r="D193" i="1"/>
  <c r="X193" i="1"/>
  <c r="AO193" i="1"/>
  <c r="AQ193" i="1"/>
  <c r="AP193" i="1"/>
  <c r="AN193" i="1"/>
  <c r="AM193" i="1"/>
  <c r="AL193" i="1"/>
  <c r="AK193" i="1"/>
  <c r="AJ193" i="1"/>
  <c r="AI193" i="1"/>
  <c r="AH193" i="1"/>
  <c r="AG193" i="1"/>
  <c r="AF193" i="1"/>
  <c r="AE193" i="1"/>
  <c r="AD193" i="1"/>
  <c r="AC193" i="1"/>
  <c r="AB193" i="1"/>
  <c r="AA193" i="1"/>
  <c r="D192" i="1"/>
  <c r="X192" i="1"/>
  <c r="AO192" i="1"/>
  <c r="AQ192" i="1"/>
  <c r="AP192" i="1"/>
  <c r="AN192" i="1"/>
  <c r="AM192" i="1"/>
  <c r="AL192" i="1"/>
  <c r="AK192" i="1"/>
  <c r="AJ192" i="1"/>
  <c r="AI192" i="1"/>
  <c r="AH192" i="1"/>
  <c r="AG192" i="1"/>
  <c r="AF192" i="1"/>
  <c r="AE192" i="1"/>
  <c r="AD192" i="1"/>
  <c r="AC192" i="1"/>
  <c r="AB192" i="1"/>
  <c r="AA192" i="1"/>
  <c r="D191" i="1"/>
  <c r="X191" i="1"/>
  <c r="AO191" i="1"/>
  <c r="AQ191" i="1"/>
  <c r="AP191" i="1"/>
  <c r="AN191" i="1"/>
  <c r="AM191" i="1"/>
  <c r="AL191" i="1"/>
  <c r="AK191" i="1"/>
  <c r="AJ191" i="1"/>
  <c r="AI191" i="1"/>
  <c r="AH191" i="1"/>
  <c r="AG191" i="1"/>
  <c r="AF191" i="1"/>
  <c r="AE191" i="1"/>
  <c r="AD191" i="1"/>
  <c r="AC191" i="1"/>
  <c r="AB191" i="1"/>
  <c r="AA191" i="1"/>
  <c r="D190" i="1"/>
  <c r="X190" i="1"/>
  <c r="AO190" i="1"/>
  <c r="AQ190" i="1"/>
  <c r="AP190" i="1"/>
  <c r="AN190" i="1"/>
  <c r="AM190" i="1"/>
  <c r="AL190" i="1"/>
  <c r="AK190" i="1"/>
  <c r="AJ190" i="1"/>
  <c r="AI190" i="1"/>
  <c r="AH190" i="1"/>
  <c r="AG190" i="1"/>
  <c r="AF190" i="1"/>
  <c r="AE190" i="1"/>
  <c r="AD190" i="1"/>
  <c r="AC190" i="1"/>
  <c r="AB190" i="1"/>
  <c r="AA190" i="1"/>
  <c r="D189" i="1"/>
  <c r="X189" i="1"/>
  <c r="AO189" i="1"/>
  <c r="AQ189" i="1"/>
  <c r="AP189" i="1"/>
  <c r="AN189" i="1"/>
  <c r="AM189" i="1"/>
  <c r="AL189" i="1"/>
  <c r="AK189" i="1"/>
  <c r="AJ189" i="1"/>
  <c r="AI189" i="1"/>
  <c r="AH189" i="1"/>
  <c r="AG189" i="1"/>
  <c r="AF189" i="1"/>
  <c r="AE189" i="1"/>
  <c r="AD189" i="1"/>
  <c r="AC189" i="1"/>
  <c r="AB189" i="1"/>
  <c r="AA189" i="1"/>
  <c r="D188" i="1"/>
  <c r="X188" i="1"/>
  <c r="AO188" i="1"/>
  <c r="AQ188" i="1"/>
  <c r="AP188" i="1"/>
  <c r="AN188" i="1"/>
  <c r="AM188" i="1"/>
  <c r="AL188" i="1"/>
  <c r="AK188" i="1"/>
  <c r="AJ188" i="1"/>
  <c r="AI188" i="1"/>
  <c r="AH188" i="1"/>
  <c r="AG188" i="1"/>
  <c r="AF188" i="1"/>
  <c r="AE188" i="1"/>
  <c r="AD188" i="1"/>
  <c r="AC188" i="1"/>
  <c r="AB188" i="1"/>
  <c r="AA188" i="1"/>
  <c r="D187" i="1"/>
  <c r="X187" i="1"/>
  <c r="AO187" i="1"/>
  <c r="AQ187" i="1"/>
  <c r="AP187" i="1"/>
  <c r="AN187" i="1"/>
  <c r="AM187" i="1"/>
  <c r="AL187" i="1"/>
  <c r="AK187" i="1"/>
  <c r="AJ187" i="1"/>
  <c r="AI187" i="1"/>
  <c r="AH187" i="1"/>
  <c r="AG187" i="1"/>
  <c r="AF187" i="1"/>
  <c r="AE187" i="1"/>
  <c r="AD187" i="1"/>
  <c r="AC187" i="1"/>
  <c r="AB187" i="1"/>
  <c r="AA187" i="1"/>
  <c r="D186" i="1"/>
  <c r="X186" i="1"/>
  <c r="AO186" i="1"/>
  <c r="AQ186" i="1"/>
  <c r="AP186" i="1"/>
  <c r="AN186" i="1"/>
  <c r="AM186" i="1"/>
  <c r="AL186" i="1"/>
  <c r="AK186" i="1"/>
  <c r="AJ186" i="1"/>
  <c r="AI186" i="1"/>
  <c r="AH186" i="1"/>
  <c r="AG186" i="1"/>
  <c r="AF186" i="1"/>
  <c r="AE186" i="1"/>
  <c r="AD186" i="1"/>
  <c r="AC186" i="1"/>
  <c r="AB186" i="1"/>
  <c r="AA186" i="1"/>
  <c r="D185" i="1"/>
  <c r="X185" i="1"/>
  <c r="AO185" i="1"/>
  <c r="AQ185" i="1"/>
  <c r="AP185" i="1"/>
  <c r="AN185" i="1"/>
  <c r="AM185" i="1"/>
  <c r="AL185" i="1"/>
  <c r="AK185" i="1"/>
  <c r="AJ185" i="1"/>
  <c r="AI185" i="1"/>
  <c r="AH185" i="1"/>
  <c r="AG185" i="1"/>
  <c r="AF185" i="1"/>
  <c r="AE185" i="1"/>
  <c r="AD185" i="1"/>
  <c r="AC185" i="1"/>
  <c r="AB185" i="1"/>
  <c r="AA185" i="1"/>
  <c r="D184" i="1"/>
  <c r="X184" i="1"/>
  <c r="AO184" i="1"/>
  <c r="AQ184" i="1"/>
  <c r="AP184" i="1"/>
  <c r="AN184" i="1"/>
  <c r="AM184" i="1"/>
  <c r="AL184" i="1"/>
  <c r="AK184" i="1"/>
  <c r="AJ184" i="1"/>
  <c r="AI184" i="1"/>
  <c r="AH184" i="1"/>
  <c r="AG184" i="1"/>
  <c r="AF184" i="1"/>
  <c r="AE184" i="1"/>
  <c r="AD184" i="1"/>
  <c r="AC184" i="1"/>
  <c r="AB184" i="1"/>
  <c r="AA184" i="1"/>
  <c r="AN182" i="1"/>
  <c r="AM182" i="1"/>
  <c r="AL182" i="1"/>
  <c r="AK182" i="1"/>
  <c r="AJ182" i="1"/>
  <c r="AI182" i="1"/>
  <c r="AH182" i="1"/>
  <c r="AG182" i="1"/>
  <c r="AF182" i="1"/>
  <c r="AE182" i="1"/>
  <c r="AD182" i="1"/>
  <c r="AC182" i="1"/>
  <c r="AB182" i="1"/>
  <c r="AA182" i="1"/>
  <c r="D181" i="1"/>
  <c r="X181" i="1"/>
  <c r="AO181" i="1"/>
  <c r="AQ181" i="1"/>
  <c r="AP181" i="1"/>
  <c r="AN181" i="1"/>
  <c r="AM181" i="1"/>
  <c r="AL181" i="1"/>
  <c r="AK181" i="1"/>
  <c r="AJ181" i="1"/>
  <c r="AI181" i="1"/>
  <c r="AH181" i="1"/>
  <c r="AG181" i="1"/>
  <c r="AF181" i="1"/>
  <c r="AE181" i="1"/>
  <c r="AD181" i="1"/>
  <c r="AC181" i="1"/>
  <c r="AB181" i="1"/>
  <c r="AA181" i="1"/>
  <c r="D180" i="1"/>
  <c r="X180" i="1"/>
  <c r="AO180" i="1"/>
  <c r="AQ180" i="1"/>
  <c r="AP180" i="1"/>
  <c r="AN180" i="1"/>
  <c r="AM180" i="1"/>
  <c r="AL180" i="1"/>
  <c r="AK180" i="1"/>
  <c r="AJ180" i="1"/>
  <c r="AI180" i="1"/>
  <c r="AH180" i="1"/>
  <c r="AG180" i="1"/>
  <c r="AF180" i="1"/>
  <c r="AE180" i="1"/>
  <c r="AD180" i="1"/>
  <c r="AC180" i="1"/>
  <c r="AB180" i="1"/>
  <c r="AA180" i="1"/>
  <c r="D179" i="1"/>
  <c r="X179" i="1"/>
  <c r="AO179" i="1"/>
  <c r="AQ179" i="1"/>
  <c r="AP179" i="1"/>
  <c r="AN179" i="1"/>
  <c r="AM179" i="1"/>
  <c r="AL179" i="1"/>
  <c r="AK179" i="1"/>
  <c r="AJ179" i="1"/>
  <c r="AI179" i="1"/>
  <c r="AH179" i="1"/>
  <c r="AG179" i="1"/>
  <c r="AF179" i="1"/>
  <c r="AE179" i="1"/>
  <c r="AD179" i="1"/>
  <c r="AC179" i="1"/>
  <c r="AB179" i="1"/>
  <c r="AA179" i="1"/>
  <c r="D178" i="1"/>
  <c r="X178" i="1"/>
  <c r="AO178" i="1"/>
  <c r="AQ178" i="1"/>
  <c r="AP178" i="1"/>
  <c r="AN178" i="1"/>
  <c r="AM178" i="1"/>
  <c r="AL178" i="1"/>
  <c r="AK178" i="1"/>
  <c r="AJ178" i="1"/>
  <c r="AI178" i="1"/>
  <c r="AH178" i="1"/>
  <c r="AG178" i="1"/>
  <c r="AF178" i="1"/>
  <c r="AE178" i="1"/>
  <c r="AD178" i="1"/>
  <c r="AC178" i="1"/>
  <c r="AB178" i="1"/>
  <c r="AA178" i="1"/>
  <c r="D177" i="1"/>
  <c r="X177" i="1"/>
  <c r="AO177" i="1"/>
  <c r="AQ177" i="1"/>
  <c r="AP177" i="1"/>
  <c r="AN177" i="1"/>
  <c r="AM177" i="1"/>
  <c r="AL177" i="1"/>
  <c r="AK177" i="1"/>
  <c r="AJ177" i="1"/>
  <c r="AI177" i="1"/>
  <c r="AH177" i="1"/>
  <c r="AG177" i="1"/>
  <c r="AF177" i="1"/>
  <c r="AE177" i="1"/>
  <c r="AD177" i="1"/>
  <c r="AC177" i="1"/>
  <c r="AB177" i="1"/>
  <c r="AA177" i="1"/>
  <c r="D176" i="1"/>
  <c r="X176" i="1"/>
  <c r="AO176" i="1"/>
  <c r="AQ176" i="1"/>
  <c r="AP176" i="1"/>
  <c r="AN176" i="1"/>
  <c r="AM176" i="1"/>
  <c r="AL176" i="1"/>
  <c r="AK176" i="1"/>
  <c r="AJ176" i="1"/>
  <c r="AI176" i="1"/>
  <c r="AH176" i="1"/>
  <c r="AG176" i="1"/>
  <c r="AF176" i="1"/>
  <c r="AE176" i="1"/>
  <c r="AD176" i="1"/>
  <c r="AC176" i="1"/>
  <c r="AB176" i="1"/>
  <c r="AA176" i="1"/>
  <c r="D175" i="1"/>
  <c r="X175" i="1"/>
  <c r="AO175" i="1"/>
  <c r="AQ175" i="1"/>
  <c r="AP175" i="1"/>
  <c r="AN175" i="1"/>
  <c r="AM175" i="1"/>
  <c r="AL175" i="1"/>
  <c r="AK175" i="1"/>
  <c r="AJ175" i="1"/>
  <c r="AI175" i="1"/>
  <c r="AH175" i="1"/>
  <c r="AG175" i="1"/>
  <c r="AF175" i="1"/>
  <c r="AE175" i="1"/>
  <c r="AD175" i="1"/>
  <c r="AC175" i="1"/>
  <c r="AB175" i="1"/>
  <c r="AA175" i="1"/>
  <c r="D174" i="1"/>
  <c r="X174" i="1"/>
  <c r="AO174" i="1"/>
  <c r="AQ174" i="1"/>
  <c r="AP174" i="1"/>
  <c r="AN174" i="1"/>
  <c r="AM174" i="1"/>
  <c r="AL174" i="1"/>
  <c r="AK174" i="1"/>
  <c r="AJ174" i="1"/>
  <c r="AI174" i="1"/>
  <c r="AH174" i="1"/>
  <c r="AG174" i="1"/>
  <c r="AF174" i="1"/>
  <c r="AE174" i="1"/>
  <c r="AD174" i="1"/>
  <c r="AC174" i="1"/>
  <c r="AB174" i="1"/>
  <c r="AA174" i="1"/>
  <c r="D173" i="1"/>
  <c r="X173" i="1"/>
  <c r="AO173" i="1"/>
  <c r="AQ173" i="1"/>
  <c r="AP173" i="1"/>
  <c r="AN173" i="1"/>
  <c r="AM173" i="1"/>
  <c r="AL173" i="1"/>
  <c r="AK173" i="1"/>
  <c r="AJ173" i="1"/>
  <c r="AI173" i="1"/>
  <c r="AH173" i="1"/>
  <c r="AG173" i="1"/>
  <c r="AF173" i="1"/>
  <c r="AE173" i="1"/>
  <c r="AD173" i="1"/>
  <c r="AC173" i="1"/>
  <c r="AB173" i="1"/>
  <c r="AA173" i="1"/>
  <c r="D172" i="1"/>
  <c r="X172" i="1"/>
  <c r="AO172" i="1"/>
  <c r="AQ172" i="1"/>
  <c r="AP172" i="1"/>
  <c r="AN172" i="1"/>
  <c r="AM172" i="1"/>
  <c r="AL172" i="1"/>
  <c r="AK172" i="1"/>
  <c r="AJ172" i="1"/>
  <c r="AI172" i="1"/>
  <c r="AH172" i="1"/>
  <c r="AG172" i="1"/>
  <c r="AF172" i="1"/>
  <c r="AE172" i="1"/>
  <c r="AD172" i="1"/>
  <c r="AC172" i="1"/>
  <c r="AB172" i="1"/>
  <c r="AA172" i="1"/>
  <c r="D171" i="1"/>
  <c r="X171" i="1"/>
  <c r="AO171" i="1"/>
  <c r="AQ171" i="1"/>
  <c r="AP171" i="1"/>
  <c r="AN171" i="1"/>
  <c r="AM171" i="1"/>
  <c r="AL171" i="1"/>
  <c r="AK171" i="1"/>
  <c r="AJ171" i="1"/>
  <c r="AI171" i="1"/>
  <c r="AH171" i="1"/>
  <c r="AG171" i="1"/>
  <c r="AF171" i="1"/>
  <c r="AE171" i="1"/>
  <c r="AD171" i="1"/>
  <c r="AC171" i="1"/>
  <c r="AB171" i="1"/>
  <c r="AA171" i="1"/>
  <c r="D170" i="1"/>
  <c r="X170" i="1"/>
  <c r="AO170" i="1"/>
  <c r="AQ170" i="1"/>
  <c r="AP170" i="1"/>
  <c r="AN170" i="1"/>
  <c r="AM170" i="1"/>
  <c r="AL170" i="1"/>
  <c r="AK170" i="1"/>
  <c r="AJ170" i="1"/>
  <c r="AI170" i="1"/>
  <c r="AH170" i="1"/>
  <c r="AG170" i="1"/>
  <c r="AF170" i="1"/>
  <c r="AE170" i="1"/>
  <c r="AD170" i="1"/>
  <c r="AC170" i="1"/>
  <c r="AB170" i="1"/>
  <c r="AA170" i="1"/>
  <c r="D169" i="1"/>
  <c r="X169" i="1"/>
  <c r="AO169" i="1"/>
  <c r="AQ169" i="1"/>
  <c r="AP169" i="1"/>
  <c r="AN169" i="1"/>
  <c r="AM169" i="1"/>
  <c r="AL169" i="1"/>
  <c r="AK169" i="1"/>
  <c r="AJ169" i="1"/>
  <c r="AI169" i="1"/>
  <c r="AH169" i="1"/>
  <c r="AG169" i="1"/>
  <c r="AF169" i="1"/>
  <c r="AE169" i="1"/>
  <c r="AD169" i="1"/>
  <c r="AC169" i="1"/>
  <c r="AB169" i="1"/>
  <c r="AA169" i="1"/>
  <c r="D168" i="1"/>
  <c r="X168" i="1"/>
  <c r="AO168" i="1"/>
  <c r="AQ168" i="1"/>
  <c r="AP168" i="1"/>
  <c r="AN168" i="1"/>
  <c r="AM168" i="1"/>
  <c r="AL168" i="1"/>
  <c r="AK168" i="1"/>
  <c r="AJ168" i="1"/>
  <c r="AI168" i="1"/>
  <c r="AH168" i="1"/>
  <c r="AG168" i="1"/>
  <c r="AF168" i="1"/>
  <c r="AE168" i="1"/>
  <c r="AD168" i="1"/>
  <c r="AC168" i="1"/>
  <c r="AB168" i="1"/>
  <c r="AA168" i="1"/>
  <c r="D167" i="1"/>
  <c r="X167" i="1"/>
  <c r="AO167" i="1"/>
  <c r="AQ167" i="1"/>
  <c r="AP167" i="1"/>
  <c r="AN167" i="1"/>
  <c r="AM167" i="1"/>
  <c r="AL167" i="1"/>
  <c r="AK167" i="1"/>
  <c r="AJ167" i="1"/>
  <c r="AI167" i="1"/>
  <c r="AH167" i="1"/>
  <c r="AG167" i="1"/>
  <c r="AF167" i="1"/>
  <c r="AE167" i="1"/>
  <c r="AD167" i="1"/>
  <c r="AC167" i="1"/>
  <c r="AB167" i="1"/>
  <c r="AA167" i="1"/>
  <c r="D166" i="1"/>
  <c r="X166" i="1"/>
  <c r="AO166" i="1"/>
  <c r="AQ166" i="1"/>
  <c r="AP166" i="1"/>
  <c r="AN166" i="1"/>
  <c r="AM166" i="1"/>
  <c r="AL166" i="1"/>
  <c r="AK166" i="1"/>
  <c r="AJ166" i="1"/>
  <c r="AI166" i="1"/>
  <c r="AH166" i="1"/>
  <c r="AG166" i="1"/>
  <c r="AF166" i="1"/>
  <c r="AE166" i="1"/>
  <c r="AD166" i="1"/>
  <c r="AC166" i="1"/>
  <c r="AB166" i="1"/>
  <c r="AA166" i="1"/>
  <c r="D165" i="1"/>
  <c r="X165" i="1"/>
  <c r="AO165" i="1"/>
  <c r="AQ165" i="1"/>
  <c r="AP165" i="1"/>
  <c r="AN165" i="1"/>
  <c r="AM165" i="1"/>
  <c r="AL165" i="1"/>
  <c r="AK165" i="1"/>
  <c r="AJ165" i="1"/>
  <c r="AI165" i="1"/>
  <c r="AH165" i="1"/>
  <c r="AG165" i="1"/>
  <c r="AF165" i="1"/>
  <c r="AE165" i="1"/>
  <c r="AD165" i="1"/>
  <c r="AC165" i="1"/>
  <c r="AB165" i="1"/>
  <c r="AA165" i="1"/>
  <c r="D164" i="1"/>
  <c r="X164" i="1"/>
  <c r="AO164" i="1"/>
  <c r="AQ164" i="1"/>
  <c r="AP164" i="1"/>
  <c r="AN164" i="1"/>
  <c r="AM164" i="1"/>
  <c r="AL164" i="1"/>
  <c r="AK164" i="1"/>
  <c r="AJ164" i="1"/>
  <c r="AI164" i="1"/>
  <c r="AH164" i="1"/>
  <c r="AG164" i="1"/>
  <c r="AF164" i="1"/>
  <c r="AE164" i="1"/>
  <c r="AD164" i="1"/>
  <c r="AC164" i="1"/>
  <c r="AB164" i="1"/>
  <c r="AA164" i="1"/>
  <c r="D163" i="1"/>
  <c r="X163" i="1"/>
  <c r="AO163" i="1"/>
  <c r="AQ163" i="1"/>
  <c r="AP163" i="1"/>
  <c r="AN163" i="1"/>
  <c r="AM163" i="1"/>
  <c r="AL163" i="1"/>
  <c r="AK163" i="1"/>
  <c r="AJ163" i="1"/>
  <c r="AI163" i="1"/>
  <c r="AH163" i="1"/>
  <c r="AG163" i="1"/>
  <c r="AF163" i="1"/>
  <c r="AE163" i="1"/>
  <c r="AD163" i="1"/>
  <c r="AC163" i="1"/>
  <c r="AB163" i="1"/>
  <c r="AA163" i="1"/>
  <c r="D162" i="1"/>
  <c r="X162" i="1"/>
  <c r="AO162" i="1"/>
  <c r="AQ162" i="1"/>
  <c r="AP162" i="1"/>
  <c r="AN162" i="1"/>
  <c r="AM162" i="1"/>
  <c r="AL162" i="1"/>
  <c r="AK162" i="1"/>
  <c r="AJ162" i="1"/>
  <c r="AI162" i="1"/>
  <c r="AH162" i="1"/>
  <c r="AG162" i="1"/>
  <c r="AF162" i="1"/>
  <c r="AE162" i="1"/>
  <c r="AD162" i="1"/>
  <c r="AC162" i="1"/>
  <c r="AB162" i="1"/>
  <c r="AA162" i="1"/>
  <c r="D161" i="1"/>
  <c r="X161" i="1"/>
  <c r="AO161" i="1"/>
  <c r="AQ161" i="1"/>
  <c r="AP161" i="1"/>
  <c r="AN161" i="1"/>
  <c r="AM161" i="1"/>
  <c r="AL161" i="1"/>
  <c r="AK161" i="1"/>
  <c r="AJ161" i="1"/>
  <c r="AI161" i="1"/>
  <c r="AH161" i="1"/>
  <c r="AG161" i="1"/>
  <c r="AF161" i="1"/>
  <c r="AE161" i="1"/>
  <c r="AD161" i="1"/>
  <c r="AC161" i="1"/>
  <c r="AB161" i="1"/>
  <c r="AA161" i="1"/>
  <c r="D160" i="1"/>
  <c r="X160" i="1"/>
  <c r="AO160" i="1"/>
  <c r="AQ160" i="1"/>
  <c r="AP160" i="1"/>
  <c r="AN160" i="1"/>
  <c r="AM160" i="1"/>
  <c r="AL160" i="1"/>
  <c r="AK160" i="1"/>
  <c r="AJ160" i="1"/>
  <c r="AI160" i="1"/>
  <c r="AH160" i="1"/>
  <c r="AG160" i="1"/>
  <c r="AF160" i="1"/>
  <c r="AE160" i="1"/>
  <c r="AD160" i="1"/>
  <c r="AC160" i="1"/>
  <c r="AB160" i="1"/>
  <c r="AA160" i="1"/>
  <c r="D159" i="1"/>
  <c r="X159" i="1"/>
  <c r="AO159" i="1"/>
  <c r="AQ159" i="1"/>
  <c r="AP159" i="1"/>
  <c r="AN159" i="1"/>
  <c r="AM159" i="1"/>
  <c r="AL159" i="1"/>
  <c r="AK159" i="1"/>
  <c r="AJ159" i="1"/>
  <c r="AI159" i="1"/>
  <c r="AH159" i="1"/>
  <c r="AG159" i="1"/>
  <c r="AF159" i="1"/>
  <c r="AE159" i="1"/>
  <c r="AD159" i="1"/>
  <c r="AC159" i="1"/>
  <c r="AB159" i="1"/>
  <c r="AA159" i="1"/>
  <c r="D158" i="1"/>
  <c r="X158" i="1"/>
  <c r="AO158" i="1"/>
  <c r="AQ158" i="1"/>
  <c r="AP158" i="1"/>
  <c r="AN158" i="1"/>
  <c r="AM158" i="1"/>
  <c r="AL158" i="1"/>
  <c r="AK158" i="1"/>
  <c r="AJ158" i="1"/>
  <c r="AI158" i="1"/>
  <c r="AH158" i="1"/>
  <c r="AG158" i="1"/>
  <c r="AF158" i="1"/>
  <c r="AE158" i="1"/>
  <c r="AD158" i="1"/>
  <c r="AC158" i="1"/>
  <c r="AB158" i="1"/>
  <c r="AA158" i="1"/>
  <c r="D157" i="1"/>
  <c r="X157" i="1"/>
  <c r="AO157" i="1"/>
  <c r="AQ157" i="1"/>
  <c r="AP157" i="1"/>
  <c r="AN157" i="1"/>
  <c r="AM157" i="1"/>
  <c r="AL157" i="1"/>
  <c r="AK157" i="1"/>
  <c r="AJ157" i="1"/>
  <c r="AI157" i="1"/>
  <c r="AH157" i="1"/>
  <c r="AG157" i="1"/>
  <c r="AF157" i="1"/>
  <c r="AE157" i="1"/>
  <c r="AD157" i="1"/>
  <c r="AC157" i="1"/>
  <c r="AB157" i="1"/>
  <c r="AA157" i="1"/>
  <c r="D156" i="1"/>
  <c r="X156" i="1"/>
  <c r="AO156" i="1"/>
  <c r="AQ156" i="1"/>
  <c r="AP156" i="1"/>
  <c r="AN156" i="1"/>
  <c r="AM156" i="1"/>
  <c r="AL156" i="1"/>
  <c r="AK156" i="1"/>
  <c r="AJ156" i="1"/>
  <c r="AI156" i="1"/>
  <c r="AH156" i="1"/>
  <c r="AG156" i="1"/>
  <c r="AF156" i="1"/>
  <c r="AE156" i="1"/>
  <c r="AD156" i="1"/>
  <c r="AC156" i="1"/>
  <c r="AB156" i="1"/>
  <c r="AA156" i="1"/>
  <c r="D155" i="1"/>
  <c r="X155" i="1"/>
  <c r="AO155" i="1"/>
  <c r="AQ155" i="1"/>
  <c r="AP155" i="1"/>
  <c r="AN155" i="1"/>
  <c r="AM155" i="1"/>
  <c r="AL155" i="1"/>
  <c r="AK155" i="1"/>
  <c r="AJ155" i="1"/>
  <c r="AI155" i="1"/>
  <c r="AH155" i="1"/>
  <c r="AG155" i="1"/>
  <c r="AF155" i="1"/>
  <c r="AE155" i="1"/>
  <c r="AD155" i="1"/>
  <c r="AC155" i="1"/>
  <c r="AB155" i="1"/>
  <c r="AA155" i="1"/>
  <c r="D154" i="1"/>
  <c r="X154" i="1"/>
  <c r="AO154" i="1"/>
  <c r="AQ154" i="1"/>
  <c r="AP154" i="1"/>
  <c r="AN154" i="1"/>
  <c r="AM154" i="1"/>
  <c r="AL154" i="1"/>
  <c r="AK154" i="1"/>
  <c r="AJ154" i="1"/>
  <c r="AI154" i="1"/>
  <c r="AH154" i="1"/>
  <c r="AG154" i="1"/>
  <c r="AF154" i="1"/>
  <c r="AE154" i="1"/>
  <c r="AD154" i="1"/>
  <c r="AC154" i="1"/>
  <c r="AB154" i="1"/>
  <c r="AA154" i="1"/>
  <c r="D153" i="1"/>
  <c r="X153" i="1"/>
  <c r="AO153" i="1"/>
  <c r="AQ153" i="1"/>
  <c r="AP153" i="1"/>
  <c r="AN153" i="1"/>
  <c r="AM153" i="1"/>
  <c r="AL153" i="1"/>
  <c r="AK153" i="1"/>
  <c r="AJ153" i="1"/>
  <c r="AI153" i="1"/>
  <c r="AH153" i="1"/>
  <c r="AG153" i="1"/>
  <c r="AF153" i="1"/>
  <c r="AE153" i="1"/>
  <c r="AD153" i="1"/>
  <c r="AC153" i="1"/>
  <c r="AB153" i="1"/>
  <c r="AA153" i="1"/>
  <c r="D152" i="1"/>
  <c r="X152" i="1"/>
  <c r="AO152" i="1"/>
  <c r="AQ152" i="1"/>
  <c r="AP152" i="1"/>
  <c r="AN152" i="1"/>
  <c r="AM152" i="1"/>
  <c r="AL152" i="1"/>
  <c r="AK152" i="1"/>
  <c r="AJ152" i="1"/>
  <c r="AI152" i="1"/>
  <c r="AH152" i="1"/>
  <c r="AG152" i="1"/>
  <c r="AF152" i="1"/>
  <c r="AE152" i="1"/>
  <c r="AD152" i="1"/>
  <c r="AC152" i="1"/>
  <c r="AB152" i="1"/>
  <c r="AA152" i="1"/>
  <c r="D151" i="1"/>
  <c r="X151" i="1"/>
  <c r="AO151" i="1"/>
  <c r="AQ151" i="1"/>
  <c r="AP151" i="1"/>
  <c r="AN151" i="1"/>
  <c r="AM151" i="1"/>
  <c r="AL151" i="1"/>
  <c r="AK151" i="1"/>
  <c r="AJ151" i="1"/>
  <c r="AI151" i="1"/>
  <c r="AH151" i="1"/>
  <c r="AG151" i="1"/>
  <c r="AF151" i="1"/>
  <c r="AE151" i="1"/>
  <c r="AD151" i="1"/>
  <c r="AC151" i="1"/>
  <c r="AB151" i="1"/>
  <c r="AA151" i="1"/>
  <c r="D150" i="1"/>
  <c r="X150" i="1"/>
  <c r="AO150" i="1"/>
  <c r="AQ150" i="1"/>
  <c r="AP150" i="1"/>
  <c r="AN150" i="1"/>
  <c r="AM150" i="1"/>
  <c r="AL150" i="1"/>
  <c r="AK150" i="1"/>
  <c r="AJ150" i="1"/>
  <c r="AI150" i="1"/>
  <c r="AH150" i="1"/>
  <c r="AG150" i="1"/>
  <c r="AF150" i="1"/>
  <c r="AE150" i="1"/>
  <c r="AD150" i="1"/>
  <c r="AC150" i="1"/>
  <c r="AB150" i="1"/>
  <c r="AA150" i="1"/>
  <c r="D149" i="1"/>
  <c r="X149" i="1"/>
  <c r="AO149" i="1"/>
  <c r="AQ149" i="1"/>
  <c r="AP149" i="1"/>
  <c r="AN149" i="1"/>
  <c r="AM149" i="1"/>
  <c r="AL149" i="1"/>
  <c r="AK149" i="1"/>
  <c r="AJ149" i="1"/>
  <c r="AI149" i="1"/>
  <c r="AH149" i="1"/>
  <c r="AG149" i="1"/>
  <c r="AF149" i="1"/>
  <c r="AE149" i="1"/>
  <c r="AD149" i="1"/>
  <c r="AC149" i="1"/>
  <c r="AB149" i="1"/>
  <c r="AA149" i="1"/>
  <c r="D148" i="1"/>
  <c r="X148" i="1"/>
  <c r="AO148" i="1"/>
  <c r="AQ148" i="1"/>
  <c r="AP148" i="1"/>
  <c r="AN148" i="1"/>
  <c r="AM148" i="1"/>
  <c r="AL148" i="1"/>
  <c r="AK148" i="1"/>
  <c r="AJ148" i="1"/>
  <c r="AI148" i="1"/>
  <c r="AH148" i="1"/>
  <c r="AG148" i="1"/>
  <c r="AF148" i="1"/>
  <c r="AE148" i="1"/>
  <c r="AD148" i="1"/>
  <c r="AC148" i="1"/>
  <c r="AB148" i="1"/>
  <c r="AA148" i="1"/>
  <c r="D147" i="1"/>
  <c r="X147" i="1"/>
  <c r="AO147" i="1"/>
  <c r="AQ147" i="1"/>
  <c r="AP147" i="1"/>
  <c r="AN147" i="1"/>
  <c r="AM147" i="1"/>
  <c r="AL147" i="1"/>
  <c r="AK147" i="1"/>
  <c r="AJ147" i="1"/>
  <c r="AI147" i="1"/>
  <c r="AH147" i="1"/>
  <c r="AG147" i="1"/>
  <c r="AF147" i="1"/>
  <c r="AE147" i="1"/>
  <c r="AD147" i="1"/>
  <c r="AC147" i="1"/>
  <c r="AB147" i="1"/>
  <c r="AA147" i="1"/>
  <c r="D146" i="1"/>
  <c r="X146" i="1"/>
  <c r="AO146" i="1"/>
  <c r="AQ146" i="1"/>
  <c r="AP146" i="1"/>
  <c r="AN146" i="1"/>
  <c r="AM146" i="1"/>
  <c r="AL146" i="1"/>
  <c r="AK146" i="1"/>
  <c r="AJ146" i="1"/>
  <c r="AI146" i="1"/>
  <c r="AH146" i="1"/>
  <c r="AG146" i="1"/>
  <c r="AF146" i="1"/>
  <c r="AE146" i="1"/>
  <c r="AD146" i="1"/>
  <c r="AC146" i="1"/>
  <c r="AB146" i="1"/>
  <c r="AA146" i="1"/>
  <c r="D145" i="1"/>
  <c r="X145" i="1"/>
  <c r="AO145" i="1"/>
  <c r="AQ145" i="1"/>
  <c r="AP145" i="1"/>
  <c r="AN145" i="1"/>
  <c r="AM145" i="1"/>
  <c r="AL145" i="1"/>
  <c r="AK145" i="1"/>
  <c r="AJ145" i="1"/>
  <c r="AI145" i="1"/>
  <c r="AH145" i="1"/>
  <c r="AG145" i="1"/>
  <c r="AF145" i="1"/>
  <c r="AE145" i="1"/>
  <c r="AD145" i="1"/>
  <c r="AC145" i="1"/>
  <c r="AB145" i="1"/>
  <c r="AA145" i="1"/>
  <c r="D144" i="1"/>
  <c r="X144" i="1"/>
  <c r="AO144" i="1"/>
  <c r="AQ144" i="1"/>
  <c r="AP144" i="1"/>
  <c r="AN144" i="1"/>
  <c r="AM144" i="1"/>
  <c r="AL144" i="1"/>
  <c r="AK144" i="1"/>
  <c r="AJ144" i="1"/>
  <c r="AI144" i="1"/>
  <c r="AH144" i="1"/>
  <c r="AG144" i="1"/>
  <c r="AF144" i="1"/>
  <c r="AE144" i="1"/>
  <c r="AD144" i="1"/>
  <c r="AC144" i="1"/>
  <c r="AB144" i="1"/>
  <c r="AA144" i="1"/>
  <c r="X143" i="1"/>
  <c r="AO143" i="1"/>
  <c r="AQ143" i="1"/>
  <c r="AP143" i="1"/>
  <c r="AN143" i="1"/>
  <c r="AM143" i="1"/>
  <c r="AL143" i="1"/>
  <c r="AK143" i="1"/>
  <c r="AJ143" i="1"/>
  <c r="AI143" i="1"/>
  <c r="AH143" i="1"/>
  <c r="AG143" i="1"/>
  <c r="AF143" i="1"/>
  <c r="AE143" i="1"/>
  <c r="AD143" i="1"/>
  <c r="AC143" i="1"/>
  <c r="AB143" i="1"/>
  <c r="AA143" i="1"/>
  <c r="D142" i="1"/>
  <c r="X142" i="1"/>
  <c r="AO142" i="1"/>
  <c r="AQ142" i="1"/>
  <c r="AP142" i="1"/>
  <c r="AN142" i="1"/>
  <c r="AM142" i="1"/>
  <c r="AL142" i="1"/>
  <c r="AK142" i="1"/>
  <c r="AJ142" i="1"/>
  <c r="AI142" i="1"/>
  <c r="AH142" i="1"/>
  <c r="AG142" i="1"/>
  <c r="AF142" i="1"/>
  <c r="AE142" i="1"/>
  <c r="AD142" i="1"/>
  <c r="AC142" i="1"/>
  <c r="AB142" i="1"/>
  <c r="AA142" i="1"/>
  <c r="D141" i="1"/>
  <c r="X141" i="1"/>
  <c r="AO141" i="1"/>
  <c r="AQ141" i="1"/>
  <c r="AP141" i="1"/>
  <c r="AN141" i="1"/>
  <c r="AM141" i="1"/>
  <c r="AL141" i="1"/>
  <c r="AK141" i="1"/>
  <c r="AJ141" i="1"/>
  <c r="AI141" i="1"/>
  <c r="AH141" i="1"/>
  <c r="AG141" i="1"/>
  <c r="AF141" i="1"/>
  <c r="AE141" i="1"/>
  <c r="AD141" i="1"/>
  <c r="AC141" i="1"/>
  <c r="AB141" i="1"/>
  <c r="AA141" i="1"/>
  <c r="D140" i="1"/>
  <c r="X140" i="1"/>
  <c r="AO140" i="1"/>
  <c r="AQ140" i="1"/>
  <c r="AP140" i="1"/>
  <c r="AN140" i="1"/>
  <c r="AM140" i="1"/>
  <c r="AL140" i="1"/>
  <c r="AK140" i="1"/>
  <c r="AJ140" i="1"/>
  <c r="AI140" i="1"/>
  <c r="AH140" i="1"/>
  <c r="AG140" i="1"/>
  <c r="AF140" i="1"/>
  <c r="AE140" i="1"/>
  <c r="AD140" i="1"/>
  <c r="AC140" i="1"/>
  <c r="AB140" i="1"/>
  <c r="AA140" i="1"/>
  <c r="D139" i="1"/>
  <c r="X139" i="1"/>
  <c r="AO139" i="1"/>
  <c r="AQ139" i="1"/>
  <c r="AP139" i="1"/>
  <c r="AN139" i="1"/>
  <c r="AM139" i="1"/>
  <c r="AL139" i="1"/>
  <c r="AK139" i="1"/>
  <c r="AJ139" i="1"/>
  <c r="AI139" i="1"/>
  <c r="AH139" i="1"/>
  <c r="AG139" i="1"/>
  <c r="AF139" i="1"/>
  <c r="AE139" i="1"/>
  <c r="AD139" i="1"/>
  <c r="AC139" i="1"/>
  <c r="AB139" i="1"/>
  <c r="AA139" i="1"/>
  <c r="D138" i="1"/>
  <c r="X138" i="1"/>
  <c r="AO138" i="1"/>
  <c r="AQ138" i="1"/>
  <c r="AP138" i="1"/>
  <c r="AN138" i="1"/>
  <c r="AM138" i="1"/>
  <c r="AL138" i="1"/>
  <c r="AK138" i="1"/>
  <c r="AJ138" i="1"/>
  <c r="AI138" i="1"/>
  <c r="AH138" i="1"/>
  <c r="AG138" i="1"/>
  <c r="AF138" i="1"/>
  <c r="AE138" i="1"/>
  <c r="AD138" i="1"/>
  <c r="AC138" i="1"/>
  <c r="AB138" i="1"/>
  <c r="AA138" i="1"/>
  <c r="D137" i="1"/>
  <c r="X137" i="1"/>
  <c r="AO137" i="1"/>
  <c r="AQ137" i="1"/>
  <c r="AP137" i="1"/>
  <c r="AN137" i="1"/>
  <c r="AM137" i="1"/>
  <c r="AL137" i="1"/>
  <c r="AK137" i="1"/>
  <c r="AJ137" i="1"/>
  <c r="AI137" i="1"/>
  <c r="AH137" i="1"/>
  <c r="AG137" i="1"/>
  <c r="AF137" i="1"/>
  <c r="AE137" i="1"/>
  <c r="AD137" i="1"/>
  <c r="AC137" i="1"/>
  <c r="AB137" i="1"/>
  <c r="AA137" i="1"/>
  <c r="D136" i="1"/>
  <c r="X136" i="1"/>
  <c r="AO136" i="1"/>
  <c r="AQ136" i="1"/>
  <c r="AP136" i="1"/>
  <c r="AN136" i="1"/>
  <c r="AM136" i="1"/>
  <c r="AL136" i="1"/>
  <c r="AK136" i="1"/>
  <c r="AJ136" i="1"/>
  <c r="AI136" i="1"/>
  <c r="AH136" i="1"/>
  <c r="AG136" i="1"/>
  <c r="AF136" i="1"/>
  <c r="AE136" i="1"/>
  <c r="AD136" i="1"/>
  <c r="AC136" i="1"/>
  <c r="AB136" i="1"/>
  <c r="AA136" i="1"/>
  <c r="D135" i="1"/>
  <c r="X135" i="1"/>
  <c r="AO135" i="1"/>
  <c r="AQ135" i="1"/>
  <c r="AP135" i="1"/>
  <c r="AN135" i="1"/>
  <c r="AM135" i="1"/>
  <c r="AL135" i="1"/>
  <c r="AK135" i="1"/>
  <c r="AJ135" i="1"/>
  <c r="AI135" i="1"/>
  <c r="AH135" i="1"/>
  <c r="AG135" i="1"/>
  <c r="AF135" i="1"/>
  <c r="AE135" i="1"/>
  <c r="AD135" i="1"/>
  <c r="AC135" i="1"/>
  <c r="AB135" i="1"/>
  <c r="AA135" i="1"/>
  <c r="D134" i="1"/>
  <c r="X134" i="1"/>
  <c r="AO134" i="1"/>
  <c r="AQ134" i="1"/>
  <c r="AP134" i="1"/>
  <c r="AN134" i="1"/>
  <c r="AM134" i="1"/>
  <c r="AL134" i="1"/>
  <c r="AK134" i="1"/>
  <c r="AJ134" i="1"/>
  <c r="AI134" i="1"/>
  <c r="AH134" i="1"/>
  <c r="AG134" i="1"/>
  <c r="AF134" i="1"/>
  <c r="AE134" i="1"/>
  <c r="AD134" i="1"/>
  <c r="AC134" i="1"/>
  <c r="AB134" i="1"/>
  <c r="AA134" i="1"/>
  <c r="D133" i="1"/>
  <c r="X133" i="1"/>
  <c r="AO133" i="1"/>
  <c r="AQ133" i="1"/>
  <c r="AP133" i="1"/>
  <c r="AN133" i="1"/>
  <c r="AM133" i="1"/>
  <c r="AL133" i="1"/>
  <c r="AK133" i="1"/>
  <c r="AJ133" i="1"/>
  <c r="AI133" i="1"/>
  <c r="AH133" i="1"/>
  <c r="AG133" i="1"/>
  <c r="AF133" i="1"/>
  <c r="AE133" i="1"/>
  <c r="AD133" i="1"/>
  <c r="AC133" i="1"/>
  <c r="AB133" i="1"/>
  <c r="AA133" i="1"/>
  <c r="D132" i="1"/>
  <c r="X132" i="1"/>
  <c r="AO132" i="1"/>
  <c r="AQ132" i="1"/>
  <c r="AP132" i="1"/>
  <c r="AN132" i="1"/>
  <c r="AM132" i="1"/>
  <c r="AL132" i="1"/>
  <c r="AK132" i="1"/>
  <c r="AJ132" i="1"/>
  <c r="AI132" i="1"/>
  <c r="AH132" i="1"/>
  <c r="AG132" i="1"/>
  <c r="AF132" i="1"/>
  <c r="AE132" i="1"/>
  <c r="AD132" i="1"/>
  <c r="AC132" i="1"/>
  <c r="AB132" i="1"/>
  <c r="AA132" i="1"/>
  <c r="D131" i="1"/>
  <c r="X131" i="1"/>
  <c r="AO131" i="1"/>
  <c r="AQ131" i="1"/>
  <c r="AP131" i="1"/>
  <c r="AN131" i="1"/>
  <c r="AM131" i="1"/>
  <c r="AL131" i="1"/>
  <c r="AK131" i="1"/>
  <c r="AJ131" i="1"/>
  <c r="AI131" i="1"/>
  <c r="AH131" i="1"/>
  <c r="AG131" i="1"/>
  <c r="AF131" i="1"/>
  <c r="AE131" i="1"/>
  <c r="AD131" i="1"/>
  <c r="AC131" i="1"/>
  <c r="AB131" i="1"/>
  <c r="AA131" i="1"/>
  <c r="D130" i="1"/>
  <c r="X130" i="1"/>
  <c r="AO130" i="1"/>
  <c r="AQ130" i="1"/>
  <c r="AP130" i="1"/>
  <c r="AN130" i="1"/>
  <c r="AM130" i="1"/>
  <c r="AL130" i="1"/>
  <c r="AK130" i="1"/>
  <c r="AJ130" i="1"/>
  <c r="AI130" i="1"/>
  <c r="AH130" i="1"/>
  <c r="AG130" i="1"/>
  <c r="AF130" i="1"/>
  <c r="AE130" i="1"/>
  <c r="AD130" i="1"/>
  <c r="AC130" i="1"/>
  <c r="AB130" i="1"/>
  <c r="AA130" i="1"/>
  <c r="D129" i="1"/>
  <c r="X129" i="1"/>
  <c r="AO129" i="1"/>
  <c r="AQ129" i="1"/>
  <c r="AP129" i="1"/>
  <c r="AN129" i="1"/>
  <c r="AM129" i="1"/>
  <c r="AL129" i="1"/>
  <c r="AK129" i="1"/>
  <c r="AJ129" i="1"/>
  <c r="AI129" i="1"/>
  <c r="AH129" i="1"/>
  <c r="AG129" i="1"/>
  <c r="AF129" i="1"/>
  <c r="AE129" i="1"/>
  <c r="AD129" i="1"/>
  <c r="AC129" i="1"/>
  <c r="AB129" i="1"/>
  <c r="AA129" i="1"/>
  <c r="D128" i="1"/>
  <c r="X128" i="1"/>
  <c r="AO128" i="1"/>
  <c r="AQ128" i="1"/>
  <c r="AP128" i="1"/>
  <c r="AN128" i="1"/>
  <c r="AM128" i="1"/>
  <c r="AL128" i="1"/>
  <c r="AK128" i="1"/>
  <c r="AJ128" i="1"/>
  <c r="AI128" i="1"/>
  <c r="AH128" i="1"/>
  <c r="AG128" i="1"/>
  <c r="AF128" i="1"/>
  <c r="AE128" i="1"/>
  <c r="AD128" i="1"/>
  <c r="AC128" i="1"/>
  <c r="AB128" i="1"/>
  <c r="AA128" i="1"/>
  <c r="D127" i="1"/>
  <c r="X127" i="1"/>
  <c r="AO127" i="1"/>
  <c r="AQ127" i="1"/>
  <c r="AP127" i="1"/>
  <c r="AN127" i="1"/>
  <c r="AM127" i="1"/>
  <c r="AL127" i="1"/>
  <c r="AK127" i="1"/>
  <c r="AJ127" i="1"/>
  <c r="AI127" i="1"/>
  <c r="AH127" i="1"/>
  <c r="AG127" i="1"/>
  <c r="AF127" i="1"/>
  <c r="AE127" i="1"/>
  <c r="AD127" i="1"/>
  <c r="AC127" i="1"/>
  <c r="AB127" i="1"/>
  <c r="AA127" i="1"/>
  <c r="D126" i="1"/>
  <c r="X126" i="1"/>
  <c r="AO126" i="1"/>
  <c r="AQ126" i="1"/>
  <c r="AP126" i="1"/>
  <c r="AN126" i="1"/>
  <c r="AM126" i="1"/>
  <c r="AL126" i="1"/>
  <c r="AK126" i="1"/>
  <c r="AJ126" i="1"/>
  <c r="AI126" i="1"/>
  <c r="AH126" i="1"/>
  <c r="AG126" i="1"/>
  <c r="AF126" i="1"/>
  <c r="AE126" i="1"/>
  <c r="AD126" i="1"/>
  <c r="AC126" i="1"/>
  <c r="AB126" i="1"/>
  <c r="AA126" i="1"/>
  <c r="D125" i="1"/>
  <c r="X125" i="1"/>
  <c r="AO125" i="1"/>
  <c r="AQ125" i="1"/>
  <c r="AP125" i="1"/>
  <c r="AN125" i="1"/>
  <c r="AM125" i="1"/>
  <c r="AL125" i="1"/>
  <c r="AK125" i="1"/>
  <c r="AJ125" i="1"/>
  <c r="AI125" i="1"/>
  <c r="AH125" i="1"/>
  <c r="AG125" i="1"/>
  <c r="AF125" i="1"/>
  <c r="AE125" i="1"/>
  <c r="AD125" i="1"/>
  <c r="AC125" i="1"/>
  <c r="AB125" i="1"/>
  <c r="AA125" i="1"/>
  <c r="D124" i="1"/>
  <c r="X124" i="1"/>
  <c r="AO124" i="1"/>
  <c r="AQ124" i="1"/>
  <c r="AP124" i="1"/>
  <c r="AN124" i="1"/>
  <c r="AM124" i="1"/>
  <c r="AL124" i="1"/>
  <c r="AK124" i="1"/>
  <c r="AJ124" i="1"/>
  <c r="AI124" i="1"/>
  <c r="AH124" i="1"/>
  <c r="AG124" i="1"/>
  <c r="AF124" i="1"/>
  <c r="AE124" i="1"/>
  <c r="AD124" i="1"/>
  <c r="AC124" i="1"/>
  <c r="AB124" i="1"/>
  <c r="AA124" i="1"/>
  <c r="D123" i="1"/>
  <c r="X123" i="1"/>
  <c r="AO123" i="1"/>
  <c r="AQ123" i="1"/>
  <c r="AP123" i="1"/>
  <c r="AN123" i="1"/>
  <c r="AM123" i="1"/>
  <c r="AL123" i="1"/>
  <c r="AK123" i="1"/>
  <c r="AJ123" i="1"/>
  <c r="AI123" i="1"/>
  <c r="AH123" i="1"/>
  <c r="AG123" i="1"/>
  <c r="AF123" i="1"/>
  <c r="AE123" i="1"/>
  <c r="AD123" i="1"/>
  <c r="AC123" i="1"/>
  <c r="AB123" i="1"/>
  <c r="AA123" i="1"/>
  <c r="D122" i="1"/>
  <c r="X122" i="1"/>
  <c r="AO122" i="1"/>
  <c r="AQ122" i="1"/>
  <c r="AP122" i="1"/>
  <c r="AN122" i="1"/>
  <c r="AM122" i="1"/>
  <c r="AL122" i="1"/>
  <c r="AK122" i="1"/>
  <c r="AJ122" i="1"/>
  <c r="AI122" i="1"/>
  <c r="AH122" i="1"/>
  <c r="AG122" i="1"/>
  <c r="AF122" i="1"/>
  <c r="AE122" i="1"/>
  <c r="AD122" i="1"/>
  <c r="AC122" i="1"/>
  <c r="AB122" i="1"/>
  <c r="AA122" i="1"/>
  <c r="D121" i="1"/>
  <c r="X121" i="1"/>
  <c r="AO121" i="1"/>
  <c r="AQ121" i="1"/>
  <c r="AP121" i="1"/>
  <c r="AN121" i="1"/>
  <c r="AM121" i="1"/>
  <c r="AL121" i="1"/>
  <c r="AK121" i="1"/>
  <c r="AJ121" i="1"/>
  <c r="AI121" i="1"/>
  <c r="AH121" i="1"/>
  <c r="AG121" i="1"/>
  <c r="AF121" i="1"/>
  <c r="AE121" i="1"/>
  <c r="AD121" i="1"/>
  <c r="AC121" i="1"/>
  <c r="AB121" i="1"/>
  <c r="AA121" i="1"/>
  <c r="D120" i="1"/>
  <c r="X120" i="1"/>
  <c r="AO120" i="1"/>
  <c r="AQ120" i="1"/>
  <c r="AP120" i="1"/>
  <c r="AN120" i="1"/>
  <c r="AM120" i="1"/>
  <c r="AL120" i="1"/>
  <c r="AK120" i="1"/>
  <c r="AJ120" i="1"/>
  <c r="AI120" i="1"/>
  <c r="AH120" i="1"/>
  <c r="AG120" i="1"/>
  <c r="AF120" i="1"/>
  <c r="AE120" i="1"/>
  <c r="AD120" i="1"/>
  <c r="AC120" i="1"/>
  <c r="AB120" i="1"/>
  <c r="AA120" i="1"/>
  <c r="D119" i="1"/>
  <c r="X119" i="1"/>
  <c r="AO119" i="1"/>
  <c r="AQ119" i="1"/>
  <c r="AP119" i="1"/>
  <c r="AN119" i="1"/>
  <c r="AM119" i="1"/>
  <c r="AL119" i="1"/>
  <c r="AK119" i="1"/>
  <c r="AJ119" i="1"/>
  <c r="AI119" i="1"/>
  <c r="AH119" i="1"/>
  <c r="AG119" i="1"/>
  <c r="AF119" i="1"/>
  <c r="AE119" i="1"/>
  <c r="AD119" i="1"/>
  <c r="AC119" i="1"/>
  <c r="AB119" i="1"/>
  <c r="AA119" i="1"/>
  <c r="D118" i="1"/>
  <c r="X118" i="1"/>
  <c r="AO118" i="1"/>
  <c r="AQ118" i="1"/>
  <c r="AP118" i="1"/>
  <c r="AN118" i="1"/>
  <c r="AM118" i="1"/>
  <c r="AL118" i="1"/>
  <c r="AK118" i="1"/>
  <c r="AJ118" i="1"/>
  <c r="AI118" i="1"/>
  <c r="AH118" i="1"/>
  <c r="AG118" i="1"/>
  <c r="AF118" i="1"/>
  <c r="AE118" i="1"/>
  <c r="AD118" i="1"/>
  <c r="AC118" i="1"/>
  <c r="AB118" i="1"/>
  <c r="AA118" i="1"/>
  <c r="D117" i="1"/>
  <c r="X117" i="1"/>
  <c r="AO117" i="1"/>
  <c r="AQ117" i="1"/>
  <c r="AP117" i="1"/>
  <c r="AN117" i="1"/>
  <c r="AM117" i="1"/>
  <c r="AL117" i="1"/>
  <c r="AK117" i="1"/>
  <c r="AJ117" i="1"/>
  <c r="AI117" i="1"/>
  <c r="AH117" i="1"/>
  <c r="AG117" i="1"/>
  <c r="AF117" i="1"/>
  <c r="AE117" i="1"/>
  <c r="AD117" i="1"/>
  <c r="AC117" i="1"/>
  <c r="AB117" i="1"/>
  <c r="AA117" i="1"/>
  <c r="D116" i="1"/>
  <c r="X116" i="1"/>
  <c r="AO116" i="1"/>
  <c r="AQ116" i="1"/>
  <c r="AP116" i="1"/>
  <c r="AN116" i="1"/>
  <c r="AM116" i="1"/>
  <c r="AL116" i="1"/>
  <c r="AK116" i="1"/>
  <c r="AJ116" i="1"/>
  <c r="AI116" i="1"/>
  <c r="AH116" i="1"/>
  <c r="AG116" i="1"/>
  <c r="AF116" i="1"/>
  <c r="AE116" i="1"/>
  <c r="AD116" i="1"/>
  <c r="AC116" i="1"/>
  <c r="AB116" i="1"/>
  <c r="AA116" i="1"/>
  <c r="D115" i="1"/>
  <c r="X115" i="1"/>
  <c r="AO115" i="1"/>
  <c r="AQ115" i="1"/>
  <c r="AP115" i="1"/>
  <c r="AN115" i="1"/>
  <c r="AM115" i="1"/>
  <c r="AL115" i="1"/>
  <c r="AK115" i="1"/>
  <c r="AJ115" i="1"/>
  <c r="AI115" i="1"/>
  <c r="AH115" i="1"/>
  <c r="AG115" i="1"/>
  <c r="AF115" i="1"/>
  <c r="AE115" i="1"/>
  <c r="AD115" i="1"/>
  <c r="AC115" i="1"/>
  <c r="AB115" i="1"/>
  <c r="AA115" i="1"/>
  <c r="D114" i="1"/>
  <c r="X114" i="1"/>
  <c r="AO114" i="1"/>
  <c r="AQ114" i="1"/>
  <c r="AP114" i="1"/>
  <c r="AN114" i="1"/>
  <c r="AM114" i="1"/>
  <c r="AL114" i="1"/>
  <c r="AK114" i="1"/>
  <c r="AJ114" i="1"/>
  <c r="AI114" i="1"/>
  <c r="AH114" i="1"/>
  <c r="AG114" i="1"/>
  <c r="AF114" i="1"/>
  <c r="AE114" i="1"/>
  <c r="AD114" i="1"/>
  <c r="AC114" i="1"/>
  <c r="AB114" i="1"/>
  <c r="AA114" i="1"/>
  <c r="D113" i="1"/>
  <c r="X113" i="1"/>
  <c r="AO113" i="1"/>
  <c r="AQ113" i="1"/>
  <c r="AP113" i="1"/>
  <c r="AN113" i="1"/>
  <c r="AM113" i="1"/>
  <c r="AL113" i="1"/>
  <c r="AK113" i="1"/>
  <c r="AJ113" i="1"/>
  <c r="AI113" i="1"/>
  <c r="AH113" i="1"/>
  <c r="AG113" i="1"/>
  <c r="AF113" i="1"/>
  <c r="AE113" i="1"/>
  <c r="AD113" i="1"/>
  <c r="AC113" i="1"/>
  <c r="AB113" i="1"/>
  <c r="AA113" i="1"/>
  <c r="D112" i="1"/>
  <c r="X112" i="1"/>
  <c r="AO112" i="1"/>
  <c r="AQ112" i="1"/>
  <c r="AP112" i="1"/>
  <c r="AN112" i="1"/>
  <c r="AM112" i="1"/>
  <c r="AL112" i="1"/>
  <c r="AK112" i="1"/>
  <c r="AJ112" i="1"/>
  <c r="AI112" i="1"/>
  <c r="AH112" i="1"/>
  <c r="AG112" i="1"/>
  <c r="AF112" i="1"/>
  <c r="AE112" i="1"/>
  <c r="AD112" i="1"/>
  <c r="AC112" i="1"/>
  <c r="AB112" i="1"/>
  <c r="AA112" i="1"/>
  <c r="D111" i="1"/>
  <c r="X111" i="1"/>
  <c r="AO111" i="1"/>
  <c r="AQ111" i="1"/>
  <c r="AP111" i="1"/>
  <c r="AN111" i="1"/>
  <c r="AM111" i="1"/>
  <c r="AL111" i="1"/>
  <c r="AK111" i="1"/>
  <c r="AJ111" i="1"/>
  <c r="AI111" i="1"/>
  <c r="AH111" i="1"/>
  <c r="AG111" i="1"/>
  <c r="AF111" i="1"/>
  <c r="AE111" i="1"/>
  <c r="AD111" i="1"/>
  <c r="AC111" i="1"/>
  <c r="AB111" i="1"/>
  <c r="AA111" i="1"/>
  <c r="D110" i="1"/>
  <c r="X110" i="1"/>
  <c r="AO110" i="1"/>
  <c r="AQ110" i="1"/>
  <c r="AP110" i="1"/>
  <c r="AN110" i="1"/>
  <c r="AM110" i="1"/>
  <c r="AL110" i="1"/>
  <c r="AK110" i="1"/>
  <c r="AJ110" i="1"/>
  <c r="AI110" i="1"/>
  <c r="AH110" i="1"/>
  <c r="AG110" i="1"/>
  <c r="AF110" i="1"/>
  <c r="AE110" i="1"/>
  <c r="AD110" i="1"/>
  <c r="AC110" i="1"/>
  <c r="AB110" i="1"/>
  <c r="AA110" i="1"/>
  <c r="D109" i="1"/>
  <c r="X109" i="1"/>
  <c r="AO109" i="1"/>
  <c r="AQ109" i="1"/>
  <c r="AP109" i="1"/>
  <c r="AN109" i="1"/>
  <c r="AM109" i="1"/>
  <c r="AL109" i="1"/>
  <c r="AK109" i="1"/>
  <c r="AJ109" i="1"/>
  <c r="AI109" i="1"/>
  <c r="AH109" i="1"/>
  <c r="AG109" i="1"/>
  <c r="AF109" i="1"/>
  <c r="AE109" i="1"/>
  <c r="AD109" i="1"/>
  <c r="AC109" i="1"/>
  <c r="AB109" i="1"/>
  <c r="AA109" i="1"/>
  <c r="D108" i="1"/>
  <c r="X108" i="1"/>
  <c r="AO108" i="1"/>
  <c r="AQ108" i="1"/>
  <c r="AP108" i="1"/>
  <c r="AN108" i="1"/>
  <c r="AM108" i="1"/>
  <c r="AL108" i="1"/>
  <c r="AK108" i="1"/>
  <c r="AJ108" i="1"/>
  <c r="AI108" i="1"/>
  <c r="AH108" i="1"/>
  <c r="AG108" i="1"/>
  <c r="AF108" i="1"/>
  <c r="AE108" i="1"/>
  <c r="AD108" i="1"/>
  <c r="AC108" i="1"/>
  <c r="AB108" i="1"/>
  <c r="AA108" i="1"/>
  <c r="D107" i="1"/>
  <c r="X107" i="1"/>
  <c r="AO107" i="1"/>
  <c r="AQ107" i="1"/>
  <c r="AP107" i="1"/>
  <c r="AN107" i="1"/>
  <c r="AM107" i="1"/>
  <c r="AL107" i="1"/>
  <c r="AK107" i="1"/>
  <c r="AJ107" i="1"/>
  <c r="AI107" i="1"/>
  <c r="AH107" i="1"/>
  <c r="AG107" i="1"/>
  <c r="AF107" i="1"/>
  <c r="AE107" i="1"/>
  <c r="AD107" i="1"/>
  <c r="AC107" i="1"/>
  <c r="AB107" i="1"/>
  <c r="AA107" i="1"/>
  <c r="D106" i="1"/>
  <c r="X106" i="1"/>
  <c r="AO106" i="1"/>
  <c r="AQ106" i="1"/>
  <c r="AP106" i="1"/>
  <c r="AN106" i="1"/>
  <c r="AM106" i="1"/>
  <c r="AL106" i="1"/>
  <c r="AK106" i="1"/>
  <c r="AJ106" i="1"/>
  <c r="AI106" i="1"/>
  <c r="AH106" i="1"/>
  <c r="AG106" i="1"/>
  <c r="AF106" i="1"/>
  <c r="AE106" i="1"/>
  <c r="AD106" i="1"/>
  <c r="AC106" i="1"/>
  <c r="AB106" i="1"/>
  <c r="AA106" i="1"/>
  <c r="D105" i="1"/>
  <c r="X105" i="1"/>
  <c r="AO105" i="1"/>
  <c r="AQ105" i="1"/>
  <c r="AP105" i="1"/>
  <c r="AN105" i="1"/>
  <c r="AM105" i="1"/>
  <c r="AL105" i="1"/>
  <c r="AK105" i="1"/>
  <c r="AJ105" i="1"/>
  <c r="AI105" i="1"/>
  <c r="AH105" i="1"/>
  <c r="AG105" i="1"/>
  <c r="AF105" i="1"/>
  <c r="AE105" i="1"/>
  <c r="AD105" i="1"/>
  <c r="AC105" i="1"/>
  <c r="AB105" i="1"/>
  <c r="AA105" i="1"/>
  <c r="D104" i="1"/>
  <c r="X104" i="1"/>
  <c r="AO104" i="1"/>
  <c r="AQ104" i="1"/>
  <c r="AP104" i="1"/>
  <c r="AN104" i="1"/>
  <c r="AM104" i="1"/>
  <c r="AL104" i="1"/>
  <c r="AK104" i="1"/>
  <c r="AJ104" i="1"/>
  <c r="AI104" i="1"/>
  <c r="AH104" i="1"/>
  <c r="AG104" i="1"/>
  <c r="AF104" i="1"/>
  <c r="AE104" i="1"/>
  <c r="AD104" i="1"/>
  <c r="AC104" i="1"/>
  <c r="AB104" i="1"/>
  <c r="AA104" i="1"/>
  <c r="D103" i="1"/>
  <c r="X103" i="1"/>
  <c r="AO103" i="1"/>
  <c r="AQ103" i="1"/>
  <c r="AP103" i="1"/>
  <c r="AN103" i="1"/>
  <c r="AM103" i="1"/>
  <c r="AL103" i="1"/>
  <c r="AK103" i="1"/>
  <c r="AJ103" i="1"/>
  <c r="AI103" i="1"/>
  <c r="AH103" i="1"/>
  <c r="AG103" i="1"/>
  <c r="AF103" i="1"/>
  <c r="AE103" i="1"/>
  <c r="AD103" i="1"/>
  <c r="AC103" i="1"/>
  <c r="AB103" i="1"/>
  <c r="AA103" i="1"/>
  <c r="D102" i="1"/>
  <c r="X102" i="1"/>
  <c r="AO102" i="1"/>
  <c r="AQ102" i="1"/>
  <c r="AP102" i="1"/>
  <c r="AN102" i="1"/>
  <c r="AM102" i="1"/>
  <c r="AL102" i="1"/>
  <c r="AK102" i="1"/>
  <c r="AJ102" i="1"/>
  <c r="AI102" i="1"/>
  <c r="AH102" i="1"/>
  <c r="AG102" i="1"/>
  <c r="AF102" i="1"/>
  <c r="AE102" i="1"/>
  <c r="AD102" i="1"/>
  <c r="AC102" i="1"/>
  <c r="AB102" i="1"/>
  <c r="AA102" i="1"/>
  <c r="D101" i="1"/>
  <c r="X101" i="1"/>
  <c r="AO101" i="1"/>
  <c r="AQ101" i="1"/>
  <c r="AP101" i="1"/>
  <c r="AN101" i="1"/>
  <c r="AM101" i="1"/>
  <c r="AL101" i="1"/>
  <c r="AK101" i="1"/>
  <c r="AJ101" i="1"/>
  <c r="AI101" i="1"/>
  <c r="AH101" i="1"/>
  <c r="AG101" i="1"/>
  <c r="AF101" i="1"/>
  <c r="AE101" i="1"/>
  <c r="AD101" i="1"/>
  <c r="AC101" i="1"/>
  <c r="AB101" i="1"/>
  <c r="AA101" i="1"/>
  <c r="D100" i="1"/>
  <c r="X100" i="1"/>
  <c r="AO100" i="1"/>
  <c r="AQ100" i="1"/>
  <c r="AP100" i="1"/>
  <c r="AN100" i="1"/>
  <c r="AM100" i="1"/>
  <c r="AL100" i="1"/>
  <c r="AK100" i="1"/>
  <c r="AJ100" i="1"/>
  <c r="AI100" i="1"/>
  <c r="AH100" i="1"/>
  <c r="AG100" i="1"/>
  <c r="AF100" i="1"/>
  <c r="AE100" i="1"/>
  <c r="AD100" i="1"/>
  <c r="AC100" i="1"/>
  <c r="AB100" i="1"/>
  <c r="AA100" i="1"/>
  <c r="D99" i="1"/>
  <c r="X99" i="1"/>
  <c r="AO99" i="1"/>
  <c r="AQ99" i="1"/>
  <c r="AP99" i="1"/>
  <c r="AN99" i="1"/>
  <c r="AM99" i="1"/>
  <c r="AL99" i="1"/>
  <c r="AK99" i="1"/>
  <c r="AJ99" i="1"/>
  <c r="AI99" i="1"/>
  <c r="AH99" i="1"/>
  <c r="AG99" i="1"/>
  <c r="AF99" i="1"/>
  <c r="AE99" i="1"/>
  <c r="AD99" i="1"/>
  <c r="AC99" i="1"/>
  <c r="AB99" i="1"/>
  <c r="AA99" i="1"/>
  <c r="D98" i="1"/>
  <c r="X98" i="1"/>
  <c r="AO98" i="1"/>
  <c r="AQ98" i="1"/>
  <c r="AP98" i="1"/>
  <c r="AN98" i="1"/>
  <c r="AM98" i="1"/>
  <c r="AL98" i="1"/>
  <c r="AK98" i="1"/>
  <c r="AJ98" i="1"/>
  <c r="AI98" i="1"/>
  <c r="AH98" i="1"/>
  <c r="AG98" i="1"/>
  <c r="AF98" i="1"/>
  <c r="AE98" i="1"/>
  <c r="AD98" i="1"/>
  <c r="AC98" i="1"/>
  <c r="AB98" i="1"/>
  <c r="AA98" i="1"/>
  <c r="D97" i="1"/>
  <c r="X97" i="1"/>
  <c r="AO97" i="1"/>
  <c r="AQ97" i="1"/>
  <c r="AP97" i="1"/>
  <c r="AN97" i="1"/>
  <c r="AM97" i="1"/>
  <c r="AL97" i="1"/>
  <c r="AK97" i="1"/>
  <c r="AJ97" i="1"/>
  <c r="AI97" i="1"/>
  <c r="AH97" i="1"/>
  <c r="AG97" i="1"/>
  <c r="AF97" i="1"/>
  <c r="AE97" i="1"/>
  <c r="AD97" i="1"/>
  <c r="AC97" i="1"/>
  <c r="AB97" i="1"/>
  <c r="AA97" i="1"/>
  <c r="D96" i="1"/>
  <c r="X96" i="1"/>
  <c r="AO96" i="1"/>
  <c r="AQ96" i="1"/>
  <c r="AP96" i="1"/>
  <c r="AN96" i="1"/>
  <c r="AM96" i="1"/>
  <c r="AL96" i="1"/>
  <c r="AK96" i="1"/>
  <c r="AJ96" i="1"/>
  <c r="AI96" i="1"/>
  <c r="AH96" i="1"/>
  <c r="AG96" i="1"/>
  <c r="AF96" i="1"/>
  <c r="AE96" i="1"/>
  <c r="AD96" i="1"/>
  <c r="AC96" i="1"/>
  <c r="AB96" i="1"/>
  <c r="AA96" i="1"/>
  <c r="D95" i="1"/>
  <c r="X95" i="1"/>
  <c r="AO95" i="1"/>
  <c r="AQ95" i="1"/>
  <c r="AP95" i="1"/>
  <c r="AN95" i="1"/>
  <c r="AM95" i="1"/>
  <c r="AL95" i="1"/>
  <c r="AK95" i="1"/>
  <c r="AJ95" i="1"/>
  <c r="AI95" i="1"/>
  <c r="AH95" i="1"/>
  <c r="AG95" i="1"/>
  <c r="AF95" i="1"/>
  <c r="AE95" i="1"/>
  <c r="AD95" i="1"/>
  <c r="AC95" i="1"/>
  <c r="AB95" i="1"/>
  <c r="AA95" i="1"/>
  <c r="D94" i="1"/>
  <c r="X94" i="1"/>
  <c r="AO94" i="1"/>
  <c r="AQ94" i="1"/>
  <c r="AP94" i="1"/>
  <c r="AN94" i="1"/>
  <c r="AM94" i="1"/>
  <c r="AL94" i="1"/>
  <c r="AK94" i="1"/>
  <c r="AJ94" i="1"/>
  <c r="AI94" i="1"/>
  <c r="AH94" i="1"/>
  <c r="AG94" i="1"/>
  <c r="AF94" i="1"/>
  <c r="AE94" i="1"/>
  <c r="AD94" i="1"/>
  <c r="AC94" i="1"/>
  <c r="AB94" i="1"/>
  <c r="AA94" i="1"/>
  <c r="D93" i="1"/>
  <c r="X93" i="1"/>
  <c r="AO93" i="1"/>
  <c r="AQ93" i="1"/>
  <c r="AP93" i="1"/>
  <c r="AN93" i="1"/>
  <c r="AM93" i="1"/>
  <c r="AL93" i="1"/>
  <c r="AK93" i="1"/>
  <c r="AJ93" i="1"/>
  <c r="AI93" i="1"/>
  <c r="AH93" i="1"/>
  <c r="AG93" i="1"/>
  <c r="AF93" i="1"/>
  <c r="AE93" i="1"/>
  <c r="AD93" i="1"/>
  <c r="AC93" i="1"/>
  <c r="AB93" i="1"/>
  <c r="AA93" i="1"/>
  <c r="D92" i="1"/>
  <c r="X92" i="1"/>
  <c r="AO92" i="1"/>
  <c r="AQ92" i="1"/>
  <c r="AP92" i="1"/>
  <c r="AN92" i="1"/>
  <c r="AM92" i="1"/>
  <c r="AL92" i="1"/>
  <c r="AK92" i="1"/>
  <c r="AJ92" i="1"/>
  <c r="AI92" i="1"/>
  <c r="AH92" i="1"/>
  <c r="AG92" i="1"/>
  <c r="AF92" i="1"/>
  <c r="AE92" i="1"/>
  <c r="AD92" i="1"/>
  <c r="AC92" i="1"/>
  <c r="AB92" i="1"/>
  <c r="AA92" i="1"/>
  <c r="D91" i="1"/>
  <c r="X91" i="1"/>
  <c r="AO91" i="1"/>
  <c r="AQ91" i="1"/>
  <c r="AP91" i="1"/>
  <c r="AN91" i="1"/>
  <c r="AM91" i="1"/>
  <c r="AL91" i="1"/>
  <c r="AK91" i="1"/>
  <c r="AJ91" i="1"/>
  <c r="AI91" i="1"/>
  <c r="AH91" i="1"/>
  <c r="AG91" i="1"/>
  <c r="AF91" i="1"/>
  <c r="AE91" i="1"/>
  <c r="AD91" i="1"/>
  <c r="AC91" i="1"/>
  <c r="AB91" i="1"/>
  <c r="AA91" i="1"/>
  <c r="D90" i="1"/>
  <c r="X90" i="1"/>
  <c r="AO90" i="1"/>
  <c r="AQ90" i="1"/>
  <c r="AP90" i="1"/>
  <c r="AN90" i="1"/>
  <c r="AM90" i="1"/>
  <c r="AL90" i="1"/>
  <c r="AK90" i="1"/>
  <c r="AJ90" i="1"/>
  <c r="AI90" i="1"/>
  <c r="AH90" i="1"/>
  <c r="AG90" i="1"/>
  <c r="AF90" i="1"/>
  <c r="AE90" i="1"/>
  <c r="AD90" i="1"/>
  <c r="AC90" i="1"/>
  <c r="AB90" i="1"/>
  <c r="AA90" i="1"/>
  <c r="D89" i="1"/>
  <c r="X89" i="1"/>
  <c r="AO89" i="1"/>
  <c r="AQ89" i="1"/>
  <c r="AP89" i="1"/>
  <c r="AN89" i="1"/>
  <c r="AM89" i="1"/>
  <c r="AL89" i="1"/>
  <c r="AK89" i="1"/>
  <c r="AJ89" i="1"/>
  <c r="AI89" i="1"/>
  <c r="AH89" i="1"/>
  <c r="AG89" i="1"/>
  <c r="AF89" i="1"/>
  <c r="AE89" i="1"/>
  <c r="AD89" i="1"/>
  <c r="AC89" i="1"/>
  <c r="AB89" i="1"/>
  <c r="AA89" i="1"/>
  <c r="D88" i="1"/>
  <c r="X88" i="1"/>
  <c r="AO88" i="1"/>
  <c r="AQ88" i="1"/>
  <c r="AP88" i="1"/>
  <c r="AN88" i="1"/>
  <c r="AM88" i="1"/>
  <c r="AL88" i="1"/>
  <c r="AK88" i="1"/>
  <c r="AJ88" i="1"/>
  <c r="AI88" i="1"/>
  <c r="AH88" i="1"/>
  <c r="AG88" i="1"/>
  <c r="AF88" i="1"/>
  <c r="AE88" i="1"/>
  <c r="AD88" i="1"/>
  <c r="AC88" i="1"/>
  <c r="AB88" i="1"/>
  <c r="AA88" i="1"/>
  <c r="D87" i="1"/>
  <c r="X87" i="1"/>
  <c r="AO87" i="1"/>
  <c r="AQ87" i="1"/>
  <c r="AP87" i="1"/>
  <c r="AN87" i="1"/>
  <c r="AM87" i="1"/>
  <c r="AL87" i="1"/>
  <c r="AK87" i="1"/>
  <c r="AJ87" i="1"/>
  <c r="AI87" i="1"/>
  <c r="AH87" i="1"/>
  <c r="AG87" i="1"/>
  <c r="AF87" i="1"/>
  <c r="AE87" i="1"/>
  <c r="AD87" i="1"/>
  <c r="AC87" i="1"/>
  <c r="AB87" i="1"/>
  <c r="AA87" i="1"/>
  <c r="X86" i="1"/>
  <c r="Y86" i="1"/>
  <c r="AM86" i="1"/>
  <c r="AN86" i="1"/>
  <c r="AO86" i="1"/>
  <c r="AA86" i="1"/>
  <c r="AB86" i="1"/>
  <c r="AC86" i="1"/>
  <c r="AD86" i="1"/>
  <c r="AE86" i="1"/>
  <c r="AF86" i="1"/>
  <c r="AG86" i="1"/>
  <c r="AH86" i="1"/>
  <c r="AI86" i="1"/>
  <c r="AJ86" i="1"/>
  <c r="AK86" i="1"/>
  <c r="AL86" i="1"/>
  <c r="AQ86" i="1"/>
  <c r="AP86" i="1"/>
  <c r="D85" i="1"/>
  <c r="X85" i="1"/>
  <c r="AO85" i="1"/>
  <c r="AQ85" i="1"/>
  <c r="AP85" i="1"/>
  <c r="AN85" i="1"/>
  <c r="AM85" i="1"/>
  <c r="AL85" i="1"/>
  <c r="AK85" i="1"/>
  <c r="AJ85" i="1"/>
  <c r="AI85" i="1"/>
  <c r="AH85" i="1"/>
  <c r="AG85" i="1"/>
  <c r="AF85" i="1"/>
  <c r="AE85" i="1"/>
  <c r="AD85" i="1"/>
  <c r="AC85" i="1"/>
  <c r="AB85" i="1"/>
  <c r="AA85" i="1"/>
  <c r="D84" i="1"/>
  <c r="X84" i="1"/>
  <c r="E84" i="1"/>
  <c r="Y84" i="1"/>
  <c r="G84" i="1"/>
  <c r="H84" i="1"/>
  <c r="I84" i="1"/>
  <c r="J84" i="1"/>
  <c r="K84" i="1"/>
  <c r="L84" i="1"/>
  <c r="M84" i="1"/>
  <c r="N84" i="1"/>
  <c r="O84" i="1"/>
  <c r="P84" i="1"/>
  <c r="Q84" i="1"/>
  <c r="R84" i="1"/>
  <c r="S84" i="1"/>
  <c r="T84" i="1"/>
  <c r="U84" i="1"/>
  <c r="V84" i="1"/>
  <c r="W84" i="1"/>
  <c r="AM84" i="1"/>
  <c r="AN84" i="1"/>
  <c r="AO84" i="1"/>
  <c r="AA84" i="1"/>
  <c r="AB84" i="1"/>
  <c r="AC84" i="1"/>
  <c r="AD84" i="1"/>
  <c r="AE84" i="1"/>
  <c r="AF84" i="1"/>
  <c r="AG84" i="1"/>
  <c r="AH84" i="1"/>
  <c r="AI84" i="1"/>
  <c r="AJ84" i="1"/>
  <c r="AK84" i="1"/>
  <c r="AL84" i="1"/>
  <c r="AQ84" i="1"/>
  <c r="AP84" i="1"/>
  <c r="G83" i="1"/>
  <c r="H83" i="1"/>
  <c r="I83" i="1"/>
  <c r="J83" i="1"/>
  <c r="K83" i="1"/>
  <c r="L83" i="1"/>
  <c r="M83" i="1"/>
  <c r="N83" i="1"/>
  <c r="O83" i="1"/>
  <c r="P83" i="1"/>
  <c r="Q83" i="1"/>
  <c r="R83" i="1"/>
  <c r="S83" i="1"/>
  <c r="T83" i="1"/>
  <c r="U83" i="1"/>
  <c r="V83" i="1"/>
  <c r="W83" i="1"/>
  <c r="X81" i="1"/>
  <c r="Y81" i="1"/>
  <c r="AN81" i="1"/>
  <c r="AM81" i="1"/>
  <c r="AK81" i="1"/>
  <c r="AJ81" i="1"/>
  <c r="AH81" i="1"/>
  <c r="AG81" i="1"/>
  <c r="AE81" i="1"/>
  <c r="AD81" i="1"/>
  <c r="AB81" i="1"/>
  <c r="AA81" i="1"/>
  <c r="W282" i="1"/>
  <c r="V282" i="1"/>
  <c r="U282" i="1"/>
  <c r="T282" i="1"/>
  <c r="S282" i="1"/>
  <c r="R282" i="1"/>
  <c r="Q282" i="1"/>
  <c r="P282" i="1"/>
  <c r="O282" i="1"/>
  <c r="N282" i="1"/>
  <c r="M282" i="1"/>
  <c r="L282" i="1"/>
  <c r="K282" i="1"/>
  <c r="J282" i="1"/>
  <c r="W281" i="1"/>
  <c r="V281" i="1"/>
  <c r="U281" i="1"/>
  <c r="T281" i="1"/>
  <c r="S281" i="1"/>
  <c r="R281" i="1"/>
  <c r="Q281" i="1"/>
  <c r="P281" i="1"/>
  <c r="O281" i="1"/>
  <c r="N281" i="1"/>
  <c r="M281" i="1"/>
  <c r="L281" i="1"/>
  <c r="K281" i="1"/>
  <c r="J281" i="1"/>
  <c r="W280" i="1"/>
  <c r="V280" i="1"/>
  <c r="U280" i="1"/>
  <c r="T280" i="1"/>
  <c r="S280" i="1"/>
  <c r="R280" i="1"/>
  <c r="Q280" i="1"/>
  <c r="P280" i="1"/>
  <c r="O280" i="1"/>
  <c r="N280" i="1"/>
  <c r="M280" i="1"/>
  <c r="L280" i="1"/>
  <c r="K280" i="1"/>
  <c r="J280" i="1"/>
  <c r="W279" i="1"/>
  <c r="V279" i="1"/>
  <c r="U279" i="1"/>
  <c r="T279" i="1"/>
  <c r="S279" i="1"/>
  <c r="R279" i="1"/>
  <c r="Q279" i="1"/>
  <c r="P279" i="1"/>
  <c r="O279" i="1"/>
  <c r="N279" i="1"/>
  <c r="M279" i="1"/>
  <c r="L279" i="1"/>
  <c r="K279" i="1"/>
  <c r="J279" i="1"/>
  <c r="W278" i="1"/>
  <c r="V278" i="1"/>
  <c r="U278" i="1"/>
  <c r="T278" i="1"/>
  <c r="S278" i="1"/>
  <c r="R278" i="1"/>
  <c r="Q278" i="1"/>
  <c r="P278" i="1"/>
  <c r="O278" i="1"/>
  <c r="N278" i="1"/>
  <c r="M278" i="1"/>
  <c r="L278" i="1"/>
  <c r="K278" i="1"/>
  <c r="J278" i="1"/>
  <c r="W277" i="1"/>
  <c r="V277" i="1"/>
  <c r="U277" i="1"/>
  <c r="T277" i="1"/>
  <c r="S277" i="1"/>
  <c r="R277" i="1"/>
  <c r="Q277" i="1"/>
  <c r="P277" i="1"/>
  <c r="O277" i="1"/>
  <c r="N277" i="1"/>
  <c r="M277" i="1"/>
  <c r="L277" i="1"/>
  <c r="K277" i="1"/>
  <c r="J277" i="1"/>
  <c r="W276" i="1"/>
  <c r="V276" i="1"/>
  <c r="U276" i="1"/>
  <c r="T276" i="1"/>
  <c r="S276" i="1"/>
  <c r="R276" i="1"/>
  <c r="Q276" i="1"/>
  <c r="P276" i="1"/>
  <c r="O276" i="1"/>
  <c r="N276" i="1"/>
  <c r="M276" i="1"/>
  <c r="L276" i="1"/>
  <c r="K276" i="1"/>
  <c r="J276" i="1"/>
  <c r="W275" i="1"/>
  <c r="V275" i="1"/>
  <c r="U275" i="1"/>
  <c r="T275" i="1"/>
  <c r="S275" i="1"/>
  <c r="R275" i="1"/>
  <c r="Q275" i="1"/>
  <c r="P275" i="1"/>
  <c r="O275" i="1"/>
  <c r="N275" i="1"/>
  <c r="M275" i="1"/>
  <c r="L275" i="1"/>
  <c r="K275" i="1"/>
  <c r="J275" i="1"/>
  <c r="W274" i="1"/>
  <c r="V274" i="1"/>
  <c r="U274" i="1"/>
  <c r="T274" i="1"/>
  <c r="S274" i="1"/>
  <c r="R274" i="1"/>
  <c r="Q274" i="1"/>
  <c r="P274" i="1"/>
  <c r="O274" i="1"/>
  <c r="N274" i="1"/>
  <c r="M274" i="1"/>
  <c r="L274" i="1"/>
  <c r="K274" i="1"/>
  <c r="J274" i="1"/>
  <c r="W273" i="1"/>
  <c r="V273" i="1"/>
  <c r="U273" i="1"/>
  <c r="T273" i="1"/>
  <c r="S273" i="1"/>
  <c r="R273" i="1"/>
  <c r="Q273" i="1"/>
  <c r="P273" i="1"/>
  <c r="O273" i="1"/>
  <c r="N273" i="1"/>
  <c r="M273" i="1"/>
  <c r="L273" i="1"/>
  <c r="K273" i="1"/>
  <c r="J273" i="1"/>
  <c r="W272" i="1"/>
  <c r="V272" i="1"/>
  <c r="U272" i="1"/>
  <c r="T272" i="1"/>
  <c r="S272" i="1"/>
  <c r="R272" i="1"/>
  <c r="Q272" i="1"/>
  <c r="P272" i="1"/>
  <c r="O272" i="1"/>
  <c r="N272" i="1"/>
  <c r="M272" i="1"/>
  <c r="L272" i="1"/>
  <c r="K272" i="1"/>
  <c r="J272" i="1"/>
  <c r="W271" i="1"/>
  <c r="V271" i="1"/>
  <c r="U271" i="1"/>
  <c r="T271" i="1"/>
  <c r="S271" i="1"/>
  <c r="R271" i="1"/>
  <c r="Q271" i="1"/>
  <c r="P271" i="1"/>
  <c r="O271" i="1"/>
  <c r="N271" i="1"/>
  <c r="M271" i="1"/>
  <c r="L271" i="1"/>
  <c r="K271" i="1"/>
  <c r="J271" i="1"/>
  <c r="W270" i="1"/>
  <c r="V270" i="1"/>
  <c r="U270" i="1"/>
  <c r="T270" i="1"/>
  <c r="S270" i="1"/>
  <c r="R270" i="1"/>
  <c r="Q270" i="1"/>
  <c r="P270" i="1"/>
  <c r="O270" i="1"/>
  <c r="N270" i="1"/>
  <c r="M270" i="1"/>
  <c r="L270" i="1"/>
  <c r="K270" i="1"/>
  <c r="J270" i="1"/>
  <c r="W269" i="1"/>
  <c r="V269" i="1"/>
  <c r="U269" i="1"/>
  <c r="T269" i="1"/>
  <c r="S269" i="1"/>
  <c r="R269" i="1"/>
  <c r="Q269" i="1"/>
  <c r="P269" i="1"/>
  <c r="O269" i="1"/>
  <c r="N269" i="1"/>
  <c r="M269" i="1"/>
  <c r="L269" i="1"/>
  <c r="K269" i="1"/>
  <c r="J269" i="1"/>
  <c r="W268" i="1"/>
  <c r="V268" i="1"/>
  <c r="U268" i="1"/>
  <c r="T268" i="1"/>
  <c r="S268" i="1"/>
  <c r="R268" i="1"/>
  <c r="Q268" i="1"/>
  <c r="P268" i="1"/>
  <c r="O268" i="1"/>
  <c r="N268" i="1"/>
  <c r="M268" i="1"/>
  <c r="L268" i="1"/>
  <c r="K268" i="1"/>
  <c r="J268" i="1"/>
  <c r="W267" i="1"/>
  <c r="V267" i="1"/>
  <c r="U267" i="1"/>
  <c r="T267" i="1"/>
  <c r="S267" i="1"/>
  <c r="R267" i="1"/>
  <c r="Q267" i="1"/>
  <c r="P267" i="1"/>
  <c r="O267" i="1"/>
  <c r="N267" i="1"/>
  <c r="M267" i="1"/>
  <c r="L267" i="1"/>
  <c r="K267" i="1"/>
  <c r="J267" i="1"/>
  <c r="W266" i="1"/>
  <c r="V266" i="1"/>
  <c r="U266" i="1"/>
  <c r="T266" i="1"/>
  <c r="S266" i="1"/>
  <c r="R266" i="1"/>
  <c r="Q266" i="1"/>
  <c r="P266" i="1"/>
  <c r="O266" i="1"/>
  <c r="N266" i="1"/>
  <c r="M266" i="1"/>
  <c r="L266" i="1"/>
  <c r="K266" i="1"/>
  <c r="J266" i="1"/>
  <c r="W265" i="1"/>
  <c r="V265" i="1"/>
  <c r="U265" i="1"/>
  <c r="T265" i="1"/>
  <c r="S265" i="1"/>
  <c r="R265" i="1"/>
  <c r="Q265" i="1"/>
  <c r="P265" i="1"/>
  <c r="O265" i="1"/>
  <c r="N265" i="1"/>
  <c r="M265" i="1"/>
  <c r="L265" i="1"/>
  <c r="K265" i="1"/>
  <c r="J265" i="1"/>
  <c r="W264" i="1"/>
  <c r="V264" i="1"/>
  <c r="U264" i="1"/>
  <c r="T264" i="1"/>
  <c r="S264" i="1"/>
  <c r="R264" i="1"/>
  <c r="Q264" i="1"/>
  <c r="P264" i="1"/>
  <c r="O264" i="1"/>
  <c r="N264" i="1"/>
  <c r="M264" i="1"/>
  <c r="L264" i="1"/>
  <c r="K264" i="1"/>
  <c r="J264" i="1"/>
  <c r="W263" i="1"/>
  <c r="V263" i="1"/>
  <c r="U263" i="1"/>
  <c r="T263" i="1"/>
  <c r="S263" i="1"/>
  <c r="R263" i="1"/>
  <c r="Q263" i="1"/>
  <c r="P263" i="1"/>
  <c r="O263" i="1"/>
  <c r="N263" i="1"/>
  <c r="M263" i="1"/>
  <c r="L263" i="1"/>
  <c r="K263" i="1"/>
  <c r="J263" i="1"/>
  <c r="W262" i="1"/>
  <c r="V262" i="1"/>
  <c r="U262" i="1"/>
  <c r="T262" i="1"/>
  <c r="S262" i="1"/>
  <c r="R262" i="1"/>
  <c r="Q262" i="1"/>
  <c r="P262" i="1"/>
  <c r="O262" i="1"/>
  <c r="N262" i="1"/>
  <c r="M262" i="1"/>
  <c r="L262" i="1"/>
  <c r="K262" i="1"/>
  <c r="J262" i="1"/>
  <c r="W261" i="1"/>
  <c r="V261" i="1"/>
  <c r="U261" i="1"/>
  <c r="T261" i="1"/>
  <c r="S261" i="1"/>
  <c r="R261" i="1"/>
  <c r="Q261" i="1"/>
  <c r="P261" i="1"/>
  <c r="O261" i="1"/>
  <c r="N261" i="1"/>
  <c r="M261" i="1"/>
  <c r="L261" i="1"/>
  <c r="K261" i="1"/>
  <c r="J261" i="1"/>
  <c r="W260" i="1"/>
  <c r="V260" i="1"/>
  <c r="U260" i="1"/>
  <c r="T260" i="1"/>
  <c r="S260" i="1"/>
  <c r="R260" i="1"/>
  <c r="Q260" i="1"/>
  <c r="P260" i="1"/>
  <c r="O260" i="1"/>
  <c r="N260" i="1"/>
  <c r="M260" i="1"/>
  <c r="L260" i="1"/>
  <c r="K260" i="1"/>
  <c r="J260" i="1"/>
  <c r="W259" i="1"/>
  <c r="V259" i="1"/>
  <c r="U259" i="1"/>
  <c r="T259" i="1"/>
  <c r="S259" i="1"/>
  <c r="R259" i="1"/>
  <c r="Q259" i="1"/>
  <c r="P259" i="1"/>
  <c r="O259" i="1"/>
  <c r="N259" i="1"/>
  <c r="M259" i="1"/>
  <c r="L259" i="1"/>
  <c r="K259" i="1"/>
  <c r="J259" i="1"/>
  <c r="W258" i="1"/>
  <c r="V258" i="1"/>
  <c r="U258" i="1"/>
  <c r="T258" i="1"/>
  <c r="S258" i="1"/>
  <c r="R258" i="1"/>
  <c r="Q258" i="1"/>
  <c r="P258" i="1"/>
  <c r="O258" i="1"/>
  <c r="N258" i="1"/>
  <c r="M258" i="1"/>
  <c r="L258" i="1"/>
  <c r="K258" i="1"/>
  <c r="J258" i="1"/>
  <c r="W257" i="1"/>
  <c r="V257" i="1"/>
  <c r="U257" i="1"/>
  <c r="T257" i="1"/>
  <c r="S257" i="1"/>
  <c r="R257" i="1"/>
  <c r="Q257" i="1"/>
  <c r="P257" i="1"/>
  <c r="O257" i="1"/>
  <c r="N257" i="1"/>
  <c r="M257" i="1"/>
  <c r="L257" i="1"/>
  <c r="K257" i="1"/>
  <c r="J257" i="1"/>
  <c r="W256" i="1"/>
  <c r="V256" i="1"/>
  <c r="U256" i="1"/>
  <c r="T256" i="1"/>
  <c r="S256" i="1"/>
  <c r="R256" i="1"/>
  <c r="Q256" i="1"/>
  <c r="P256" i="1"/>
  <c r="O256" i="1"/>
  <c r="N256" i="1"/>
  <c r="M256" i="1"/>
  <c r="L256" i="1"/>
  <c r="K256" i="1"/>
  <c r="J256" i="1"/>
  <c r="W255" i="1"/>
  <c r="V255" i="1"/>
  <c r="U255" i="1"/>
  <c r="T255" i="1"/>
  <c r="S255" i="1"/>
  <c r="R255" i="1"/>
  <c r="Q255" i="1"/>
  <c r="P255" i="1"/>
  <c r="O255" i="1"/>
  <c r="N255" i="1"/>
  <c r="M255" i="1"/>
  <c r="L255" i="1"/>
  <c r="K255" i="1"/>
  <c r="J255" i="1"/>
  <c r="W254" i="1"/>
  <c r="V254" i="1"/>
  <c r="U254" i="1"/>
  <c r="T254" i="1"/>
  <c r="S254" i="1"/>
  <c r="R254" i="1"/>
  <c r="Q254" i="1"/>
  <c r="P254" i="1"/>
  <c r="O254" i="1"/>
  <c r="N254" i="1"/>
  <c r="M254" i="1"/>
  <c r="L254" i="1"/>
  <c r="K254" i="1"/>
  <c r="J254" i="1"/>
  <c r="W253" i="1"/>
  <c r="V253" i="1"/>
  <c r="U253" i="1"/>
  <c r="T253" i="1"/>
  <c r="S253" i="1"/>
  <c r="R253" i="1"/>
  <c r="Q253" i="1"/>
  <c r="P253" i="1"/>
  <c r="O253" i="1"/>
  <c r="N253" i="1"/>
  <c r="M253" i="1"/>
  <c r="L253" i="1"/>
  <c r="K253" i="1"/>
  <c r="J253" i="1"/>
  <c r="W252" i="1"/>
  <c r="V252" i="1"/>
  <c r="U252" i="1"/>
  <c r="T252" i="1"/>
  <c r="S252" i="1"/>
  <c r="R252" i="1"/>
  <c r="Q252" i="1"/>
  <c r="P252" i="1"/>
  <c r="O252" i="1"/>
  <c r="N252" i="1"/>
  <c r="M252" i="1"/>
  <c r="L252" i="1"/>
  <c r="K252" i="1"/>
  <c r="J252" i="1"/>
  <c r="W251" i="1"/>
  <c r="V251" i="1"/>
  <c r="U251" i="1"/>
  <c r="T251" i="1"/>
  <c r="S251" i="1"/>
  <c r="R251" i="1"/>
  <c r="Q251" i="1"/>
  <c r="P251" i="1"/>
  <c r="O251" i="1"/>
  <c r="N251" i="1"/>
  <c r="M251" i="1"/>
  <c r="L251" i="1"/>
  <c r="K251" i="1"/>
  <c r="J251" i="1"/>
  <c r="W250" i="1"/>
  <c r="V250" i="1"/>
  <c r="U250" i="1"/>
  <c r="T250" i="1"/>
  <c r="S250" i="1"/>
  <c r="R250" i="1"/>
  <c r="Q250" i="1"/>
  <c r="P250" i="1"/>
  <c r="O250" i="1"/>
  <c r="N250" i="1"/>
  <c r="M250" i="1"/>
  <c r="L250" i="1"/>
  <c r="K250" i="1"/>
  <c r="J250" i="1"/>
  <c r="W249" i="1"/>
  <c r="V249" i="1"/>
  <c r="U249" i="1"/>
  <c r="T249" i="1"/>
  <c r="S249" i="1"/>
  <c r="R249" i="1"/>
  <c r="Q249" i="1"/>
  <c r="P249" i="1"/>
  <c r="O249" i="1"/>
  <c r="N249" i="1"/>
  <c r="M249" i="1"/>
  <c r="L249" i="1"/>
  <c r="K249" i="1"/>
  <c r="J249" i="1"/>
  <c r="W248" i="1"/>
  <c r="V248" i="1"/>
  <c r="U248" i="1"/>
  <c r="T248" i="1"/>
  <c r="S248" i="1"/>
  <c r="R248" i="1"/>
  <c r="Q248" i="1"/>
  <c r="P248" i="1"/>
  <c r="O248" i="1"/>
  <c r="N248" i="1"/>
  <c r="M248" i="1"/>
  <c r="L248" i="1"/>
  <c r="K248" i="1"/>
  <c r="J248" i="1"/>
  <c r="W247" i="1"/>
  <c r="V247" i="1"/>
  <c r="U247" i="1"/>
  <c r="T247" i="1"/>
  <c r="S247" i="1"/>
  <c r="R247" i="1"/>
  <c r="Q247" i="1"/>
  <c r="P247" i="1"/>
  <c r="O247" i="1"/>
  <c r="N247" i="1"/>
  <c r="M247" i="1"/>
  <c r="L247" i="1"/>
  <c r="K247" i="1"/>
  <c r="J247" i="1"/>
  <c r="W246" i="1"/>
  <c r="V246" i="1"/>
  <c r="U246" i="1"/>
  <c r="T246" i="1"/>
  <c r="S246" i="1"/>
  <c r="R246" i="1"/>
  <c r="Q246" i="1"/>
  <c r="P246" i="1"/>
  <c r="O246" i="1"/>
  <c r="N246" i="1"/>
  <c r="M246" i="1"/>
  <c r="L246" i="1"/>
  <c r="K246" i="1"/>
  <c r="J246" i="1"/>
  <c r="W245" i="1"/>
  <c r="V245" i="1"/>
  <c r="U245" i="1"/>
  <c r="T245" i="1"/>
  <c r="S245" i="1"/>
  <c r="R245" i="1"/>
  <c r="Q245" i="1"/>
  <c r="P245" i="1"/>
  <c r="O245" i="1"/>
  <c r="N245" i="1"/>
  <c r="M245" i="1"/>
  <c r="L245" i="1"/>
  <c r="K245" i="1"/>
  <c r="J245" i="1"/>
  <c r="W244" i="1"/>
  <c r="V244" i="1"/>
  <c r="U244" i="1"/>
  <c r="T244" i="1"/>
  <c r="S244" i="1"/>
  <c r="R244" i="1"/>
  <c r="Q244" i="1"/>
  <c r="P244" i="1"/>
  <c r="O244" i="1"/>
  <c r="N244" i="1"/>
  <c r="M244" i="1"/>
  <c r="L244" i="1"/>
  <c r="K244" i="1"/>
  <c r="J244" i="1"/>
  <c r="W242" i="1"/>
  <c r="V242" i="1"/>
  <c r="U242" i="1"/>
  <c r="T242" i="1"/>
  <c r="S242" i="1"/>
  <c r="R242" i="1"/>
  <c r="Q242" i="1"/>
  <c r="P242" i="1"/>
  <c r="O242" i="1"/>
  <c r="N242" i="1"/>
  <c r="M242" i="1"/>
  <c r="L242" i="1"/>
  <c r="K242" i="1"/>
  <c r="J242" i="1"/>
  <c r="W241" i="1"/>
  <c r="V241" i="1"/>
  <c r="U241" i="1"/>
  <c r="T241" i="1"/>
  <c r="S241" i="1"/>
  <c r="R241" i="1"/>
  <c r="Q241" i="1"/>
  <c r="P241" i="1"/>
  <c r="O241" i="1"/>
  <c r="N241" i="1"/>
  <c r="M241" i="1"/>
  <c r="L241" i="1"/>
  <c r="K241" i="1"/>
  <c r="J241" i="1"/>
  <c r="W240" i="1"/>
  <c r="V240" i="1"/>
  <c r="U240" i="1"/>
  <c r="T240" i="1"/>
  <c r="S240" i="1"/>
  <c r="R240" i="1"/>
  <c r="Q240" i="1"/>
  <c r="P240" i="1"/>
  <c r="O240" i="1"/>
  <c r="N240" i="1"/>
  <c r="M240" i="1"/>
  <c r="L240" i="1"/>
  <c r="K240" i="1"/>
  <c r="J240" i="1"/>
  <c r="W239" i="1"/>
  <c r="V239" i="1"/>
  <c r="U239" i="1"/>
  <c r="T239" i="1"/>
  <c r="S239" i="1"/>
  <c r="R239" i="1"/>
  <c r="Q239" i="1"/>
  <c r="P239" i="1"/>
  <c r="O239" i="1"/>
  <c r="N239" i="1"/>
  <c r="M239" i="1"/>
  <c r="L239" i="1"/>
  <c r="K239" i="1"/>
  <c r="J239" i="1"/>
  <c r="W238" i="1"/>
  <c r="V238" i="1"/>
  <c r="U238" i="1"/>
  <c r="T238" i="1"/>
  <c r="S238" i="1"/>
  <c r="R238" i="1"/>
  <c r="Q238" i="1"/>
  <c r="P238" i="1"/>
  <c r="O238" i="1"/>
  <c r="N238" i="1"/>
  <c r="M238" i="1"/>
  <c r="L238" i="1"/>
  <c r="K238" i="1"/>
  <c r="J238" i="1"/>
  <c r="W237" i="1"/>
  <c r="V237" i="1"/>
  <c r="U237" i="1"/>
  <c r="T237" i="1"/>
  <c r="S237" i="1"/>
  <c r="R237" i="1"/>
  <c r="Q237" i="1"/>
  <c r="P237" i="1"/>
  <c r="O237" i="1"/>
  <c r="N237" i="1"/>
  <c r="M237" i="1"/>
  <c r="L237" i="1"/>
  <c r="K237" i="1"/>
  <c r="J237" i="1"/>
  <c r="W236" i="1"/>
  <c r="V236" i="1"/>
  <c r="U236" i="1"/>
  <c r="T236" i="1"/>
  <c r="S236" i="1"/>
  <c r="R236" i="1"/>
  <c r="Q236" i="1"/>
  <c r="P236" i="1"/>
  <c r="O236" i="1"/>
  <c r="N236" i="1"/>
  <c r="M236" i="1"/>
  <c r="L236" i="1"/>
  <c r="K236" i="1"/>
  <c r="J236" i="1"/>
  <c r="W235" i="1"/>
  <c r="V235" i="1"/>
  <c r="U235" i="1"/>
  <c r="T235" i="1"/>
  <c r="S235" i="1"/>
  <c r="R235" i="1"/>
  <c r="Q235" i="1"/>
  <c r="P235" i="1"/>
  <c r="O235" i="1"/>
  <c r="N235" i="1"/>
  <c r="M235" i="1"/>
  <c r="L235" i="1"/>
  <c r="K235" i="1"/>
  <c r="J235" i="1"/>
  <c r="W234" i="1"/>
  <c r="V234" i="1"/>
  <c r="U234" i="1"/>
  <c r="T234" i="1"/>
  <c r="S234" i="1"/>
  <c r="R234" i="1"/>
  <c r="Q234" i="1"/>
  <c r="P234" i="1"/>
  <c r="O234" i="1"/>
  <c r="N234" i="1"/>
  <c r="M234" i="1"/>
  <c r="L234" i="1"/>
  <c r="K234" i="1"/>
  <c r="J234" i="1"/>
  <c r="W233" i="1"/>
  <c r="V233" i="1"/>
  <c r="U233" i="1"/>
  <c r="T233" i="1"/>
  <c r="S233" i="1"/>
  <c r="R233" i="1"/>
  <c r="Q233" i="1"/>
  <c r="P233" i="1"/>
  <c r="O233" i="1"/>
  <c r="N233" i="1"/>
  <c r="M233" i="1"/>
  <c r="L233" i="1"/>
  <c r="K233" i="1"/>
  <c r="J233" i="1"/>
  <c r="W232" i="1"/>
  <c r="V232" i="1"/>
  <c r="U232" i="1"/>
  <c r="T232" i="1"/>
  <c r="S232" i="1"/>
  <c r="R232" i="1"/>
  <c r="Q232" i="1"/>
  <c r="P232" i="1"/>
  <c r="O232" i="1"/>
  <c r="N232" i="1"/>
  <c r="M232" i="1"/>
  <c r="L232" i="1"/>
  <c r="K232" i="1"/>
  <c r="J232" i="1"/>
  <c r="W231" i="1"/>
  <c r="V231" i="1"/>
  <c r="U231" i="1"/>
  <c r="T231" i="1"/>
  <c r="S231" i="1"/>
  <c r="R231" i="1"/>
  <c r="Q231" i="1"/>
  <c r="P231" i="1"/>
  <c r="O231" i="1"/>
  <c r="N231" i="1"/>
  <c r="M231" i="1"/>
  <c r="L231" i="1"/>
  <c r="K231" i="1"/>
  <c r="J231" i="1"/>
  <c r="W230" i="1"/>
  <c r="V230" i="1"/>
  <c r="U230" i="1"/>
  <c r="T230" i="1"/>
  <c r="S230" i="1"/>
  <c r="R230" i="1"/>
  <c r="Q230" i="1"/>
  <c r="P230" i="1"/>
  <c r="O230" i="1"/>
  <c r="N230" i="1"/>
  <c r="M230" i="1"/>
  <c r="L230" i="1"/>
  <c r="K230" i="1"/>
  <c r="J230" i="1"/>
  <c r="W229" i="1"/>
  <c r="V229" i="1"/>
  <c r="U229" i="1"/>
  <c r="T229" i="1"/>
  <c r="S229" i="1"/>
  <c r="R229" i="1"/>
  <c r="Q229" i="1"/>
  <c r="P229" i="1"/>
  <c r="O229" i="1"/>
  <c r="N229" i="1"/>
  <c r="M229" i="1"/>
  <c r="L229" i="1"/>
  <c r="K229" i="1"/>
  <c r="J229" i="1"/>
  <c r="W228" i="1"/>
  <c r="V228" i="1"/>
  <c r="U228" i="1"/>
  <c r="T228" i="1"/>
  <c r="S228" i="1"/>
  <c r="R228" i="1"/>
  <c r="Q228" i="1"/>
  <c r="P228" i="1"/>
  <c r="O228" i="1"/>
  <c r="N228" i="1"/>
  <c r="M228" i="1"/>
  <c r="L228" i="1"/>
  <c r="K228" i="1"/>
  <c r="J228" i="1"/>
  <c r="W227" i="1"/>
  <c r="V227" i="1"/>
  <c r="U227" i="1"/>
  <c r="T227" i="1"/>
  <c r="S227" i="1"/>
  <c r="R227" i="1"/>
  <c r="Q227" i="1"/>
  <c r="P227" i="1"/>
  <c r="O227" i="1"/>
  <c r="N227" i="1"/>
  <c r="M227" i="1"/>
  <c r="L227" i="1"/>
  <c r="K227" i="1"/>
  <c r="J227" i="1"/>
  <c r="W226" i="1"/>
  <c r="V226" i="1"/>
  <c r="U226" i="1"/>
  <c r="T226" i="1"/>
  <c r="S226" i="1"/>
  <c r="R226" i="1"/>
  <c r="Q226" i="1"/>
  <c r="P226" i="1"/>
  <c r="O226" i="1"/>
  <c r="N226" i="1"/>
  <c r="M226" i="1"/>
  <c r="L226" i="1"/>
  <c r="K226" i="1"/>
  <c r="J226" i="1"/>
  <c r="W225" i="1"/>
  <c r="V225" i="1"/>
  <c r="U225" i="1"/>
  <c r="T225" i="1"/>
  <c r="S225" i="1"/>
  <c r="R225" i="1"/>
  <c r="Q225" i="1"/>
  <c r="P225" i="1"/>
  <c r="O225" i="1"/>
  <c r="N225" i="1"/>
  <c r="M225" i="1"/>
  <c r="L225" i="1"/>
  <c r="K225" i="1"/>
  <c r="J225" i="1"/>
  <c r="W224" i="1"/>
  <c r="V224" i="1"/>
  <c r="U224" i="1"/>
  <c r="T224" i="1"/>
  <c r="S224" i="1"/>
  <c r="R224" i="1"/>
  <c r="Q224" i="1"/>
  <c r="P224" i="1"/>
  <c r="O224" i="1"/>
  <c r="N224" i="1"/>
  <c r="M224" i="1"/>
  <c r="L224" i="1"/>
  <c r="K224" i="1"/>
  <c r="J224" i="1"/>
  <c r="W223" i="1"/>
  <c r="V223" i="1"/>
  <c r="U223" i="1"/>
  <c r="T223" i="1"/>
  <c r="S223" i="1"/>
  <c r="R223" i="1"/>
  <c r="Q223" i="1"/>
  <c r="P223" i="1"/>
  <c r="O223" i="1"/>
  <c r="N223" i="1"/>
  <c r="M223" i="1"/>
  <c r="L223" i="1"/>
  <c r="K223" i="1"/>
  <c r="J223" i="1"/>
  <c r="W222" i="1"/>
  <c r="V222" i="1"/>
  <c r="U222" i="1"/>
  <c r="T222" i="1"/>
  <c r="S222" i="1"/>
  <c r="R222" i="1"/>
  <c r="Q222" i="1"/>
  <c r="P222" i="1"/>
  <c r="O222" i="1"/>
  <c r="N222" i="1"/>
  <c r="M222" i="1"/>
  <c r="L222" i="1"/>
  <c r="K222" i="1"/>
  <c r="J222" i="1"/>
  <c r="W221" i="1"/>
  <c r="V221" i="1"/>
  <c r="U221" i="1"/>
  <c r="T221" i="1"/>
  <c r="S221" i="1"/>
  <c r="R221" i="1"/>
  <c r="Q221" i="1"/>
  <c r="P221" i="1"/>
  <c r="O221" i="1"/>
  <c r="N221" i="1"/>
  <c r="M221" i="1"/>
  <c r="L221" i="1"/>
  <c r="K221" i="1"/>
  <c r="J221" i="1"/>
  <c r="W220" i="1"/>
  <c r="V220" i="1"/>
  <c r="U220" i="1"/>
  <c r="T220" i="1"/>
  <c r="S220" i="1"/>
  <c r="R220" i="1"/>
  <c r="Q220" i="1"/>
  <c r="P220" i="1"/>
  <c r="O220" i="1"/>
  <c r="N220" i="1"/>
  <c r="M220" i="1"/>
  <c r="L220" i="1"/>
  <c r="K220" i="1"/>
  <c r="J220" i="1"/>
  <c r="W219" i="1"/>
  <c r="V219" i="1"/>
  <c r="U219" i="1"/>
  <c r="T219" i="1"/>
  <c r="S219" i="1"/>
  <c r="R219" i="1"/>
  <c r="Q219" i="1"/>
  <c r="P219" i="1"/>
  <c r="O219" i="1"/>
  <c r="N219" i="1"/>
  <c r="M219" i="1"/>
  <c r="L219" i="1"/>
  <c r="K219" i="1"/>
  <c r="J219" i="1"/>
  <c r="W218" i="1"/>
  <c r="V218" i="1"/>
  <c r="U218" i="1"/>
  <c r="T218" i="1"/>
  <c r="S218" i="1"/>
  <c r="R218" i="1"/>
  <c r="Q218" i="1"/>
  <c r="P218" i="1"/>
  <c r="O218" i="1"/>
  <c r="N218" i="1"/>
  <c r="M218" i="1"/>
  <c r="L218" i="1"/>
  <c r="K218" i="1"/>
  <c r="J218" i="1"/>
  <c r="W217" i="1"/>
  <c r="V217" i="1"/>
  <c r="U217" i="1"/>
  <c r="T217" i="1"/>
  <c r="S217" i="1"/>
  <c r="R217" i="1"/>
  <c r="Q217" i="1"/>
  <c r="P217" i="1"/>
  <c r="O217" i="1"/>
  <c r="N217" i="1"/>
  <c r="M217" i="1"/>
  <c r="L217" i="1"/>
  <c r="K217" i="1"/>
  <c r="J217" i="1"/>
  <c r="W216" i="1"/>
  <c r="V216" i="1"/>
  <c r="U216" i="1"/>
  <c r="T216" i="1"/>
  <c r="S216" i="1"/>
  <c r="R216" i="1"/>
  <c r="Q216" i="1"/>
  <c r="P216" i="1"/>
  <c r="O216" i="1"/>
  <c r="N216" i="1"/>
  <c r="M216" i="1"/>
  <c r="L216" i="1"/>
  <c r="K216" i="1"/>
  <c r="J216" i="1"/>
  <c r="W215" i="1"/>
  <c r="V215" i="1"/>
  <c r="U215" i="1"/>
  <c r="T215" i="1"/>
  <c r="S215" i="1"/>
  <c r="R215" i="1"/>
  <c r="Q215" i="1"/>
  <c r="P215" i="1"/>
  <c r="O215" i="1"/>
  <c r="N215" i="1"/>
  <c r="M215" i="1"/>
  <c r="L215" i="1"/>
  <c r="K215" i="1"/>
  <c r="J215" i="1"/>
  <c r="W214" i="1"/>
  <c r="V214" i="1"/>
  <c r="U214" i="1"/>
  <c r="T214" i="1"/>
  <c r="S214" i="1"/>
  <c r="R214" i="1"/>
  <c r="Q214" i="1"/>
  <c r="P214" i="1"/>
  <c r="O214" i="1"/>
  <c r="N214" i="1"/>
  <c r="M214" i="1"/>
  <c r="L214" i="1"/>
  <c r="K214" i="1"/>
  <c r="J214" i="1"/>
  <c r="W213" i="1"/>
  <c r="V213" i="1"/>
  <c r="U213" i="1"/>
  <c r="T213" i="1"/>
  <c r="S213" i="1"/>
  <c r="R213" i="1"/>
  <c r="Q213" i="1"/>
  <c r="P213" i="1"/>
  <c r="O213" i="1"/>
  <c r="N213" i="1"/>
  <c r="M213" i="1"/>
  <c r="L213" i="1"/>
  <c r="K213" i="1"/>
  <c r="J213" i="1"/>
  <c r="W212" i="1"/>
  <c r="V212" i="1"/>
  <c r="U212" i="1"/>
  <c r="T212" i="1"/>
  <c r="S212" i="1"/>
  <c r="R212" i="1"/>
  <c r="Q212" i="1"/>
  <c r="P212" i="1"/>
  <c r="O212" i="1"/>
  <c r="N212" i="1"/>
  <c r="M212" i="1"/>
  <c r="L212" i="1"/>
  <c r="K212" i="1"/>
  <c r="J212" i="1"/>
  <c r="W211" i="1"/>
  <c r="V211" i="1"/>
  <c r="U211" i="1"/>
  <c r="T211" i="1"/>
  <c r="S211" i="1"/>
  <c r="R211" i="1"/>
  <c r="Q211" i="1"/>
  <c r="P211" i="1"/>
  <c r="O211" i="1"/>
  <c r="N211" i="1"/>
  <c r="M211" i="1"/>
  <c r="L211" i="1"/>
  <c r="K211" i="1"/>
  <c r="J211" i="1"/>
  <c r="W210" i="1"/>
  <c r="V210" i="1"/>
  <c r="U210" i="1"/>
  <c r="T210" i="1"/>
  <c r="S210" i="1"/>
  <c r="R210" i="1"/>
  <c r="Q210" i="1"/>
  <c r="P210" i="1"/>
  <c r="O210" i="1"/>
  <c r="N210" i="1"/>
  <c r="M210" i="1"/>
  <c r="L210" i="1"/>
  <c r="K210" i="1"/>
  <c r="J210" i="1"/>
  <c r="W209" i="1"/>
  <c r="V209" i="1"/>
  <c r="U209" i="1"/>
  <c r="T209" i="1"/>
  <c r="S209" i="1"/>
  <c r="R209" i="1"/>
  <c r="Q209" i="1"/>
  <c r="P209" i="1"/>
  <c r="O209" i="1"/>
  <c r="N209" i="1"/>
  <c r="M209" i="1"/>
  <c r="L209" i="1"/>
  <c r="K209" i="1"/>
  <c r="J209" i="1"/>
  <c r="W208" i="1"/>
  <c r="V208" i="1"/>
  <c r="U208" i="1"/>
  <c r="T208" i="1"/>
  <c r="S208" i="1"/>
  <c r="R208" i="1"/>
  <c r="Q208" i="1"/>
  <c r="P208" i="1"/>
  <c r="O208" i="1"/>
  <c r="N208" i="1"/>
  <c r="M208" i="1"/>
  <c r="L208" i="1"/>
  <c r="K208" i="1"/>
  <c r="J208" i="1"/>
  <c r="W207" i="1"/>
  <c r="V207" i="1"/>
  <c r="U207" i="1"/>
  <c r="T207" i="1"/>
  <c r="S207" i="1"/>
  <c r="R207" i="1"/>
  <c r="Q207" i="1"/>
  <c r="P207" i="1"/>
  <c r="O207" i="1"/>
  <c r="N207" i="1"/>
  <c r="M207" i="1"/>
  <c r="L207" i="1"/>
  <c r="K207" i="1"/>
  <c r="J207" i="1"/>
  <c r="W206" i="1"/>
  <c r="V206" i="1"/>
  <c r="U206" i="1"/>
  <c r="T206" i="1"/>
  <c r="S206" i="1"/>
  <c r="R206" i="1"/>
  <c r="Q206" i="1"/>
  <c r="P206" i="1"/>
  <c r="O206" i="1"/>
  <c r="N206" i="1"/>
  <c r="M206" i="1"/>
  <c r="L206" i="1"/>
  <c r="K206" i="1"/>
  <c r="J206" i="1"/>
  <c r="W205" i="1"/>
  <c r="V205" i="1"/>
  <c r="U205" i="1"/>
  <c r="T205" i="1"/>
  <c r="S205" i="1"/>
  <c r="R205" i="1"/>
  <c r="Q205" i="1"/>
  <c r="P205" i="1"/>
  <c r="O205" i="1"/>
  <c r="N205" i="1"/>
  <c r="M205" i="1"/>
  <c r="L205" i="1"/>
  <c r="K205" i="1"/>
  <c r="J205" i="1"/>
  <c r="W204" i="1"/>
  <c r="V204" i="1"/>
  <c r="U204" i="1"/>
  <c r="T204" i="1"/>
  <c r="S204" i="1"/>
  <c r="R204" i="1"/>
  <c r="Q204" i="1"/>
  <c r="P204" i="1"/>
  <c r="O204" i="1"/>
  <c r="N204" i="1"/>
  <c r="M204" i="1"/>
  <c r="L204" i="1"/>
  <c r="K204" i="1"/>
  <c r="J204" i="1"/>
  <c r="W203" i="1"/>
  <c r="V203" i="1"/>
  <c r="U203" i="1"/>
  <c r="T203" i="1"/>
  <c r="S203" i="1"/>
  <c r="R203" i="1"/>
  <c r="Q203" i="1"/>
  <c r="P203" i="1"/>
  <c r="O203" i="1"/>
  <c r="N203" i="1"/>
  <c r="M203" i="1"/>
  <c r="L203" i="1"/>
  <c r="K203" i="1"/>
  <c r="J203" i="1"/>
  <c r="W202" i="1"/>
  <c r="V202" i="1"/>
  <c r="U202" i="1"/>
  <c r="T202" i="1"/>
  <c r="S202" i="1"/>
  <c r="R202" i="1"/>
  <c r="Q202" i="1"/>
  <c r="P202" i="1"/>
  <c r="O202" i="1"/>
  <c r="N202" i="1"/>
  <c r="M202" i="1"/>
  <c r="L202" i="1"/>
  <c r="K202" i="1"/>
  <c r="J202" i="1"/>
  <c r="W201" i="1"/>
  <c r="V201" i="1"/>
  <c r="U201" i="1"/>
  <c r="T201" i="1"/>
  <c r="S201" i="1"/>
  <c r="R201" i="1"/>
  <c r="Q201" i="1"/>
  <c r="P201" i="1"/>
  <c r="O201" i="1"/>
  <c r="N201" i="1"/>
  <c r="M201" i="1"/>
  <c r="L201" i="1"/>
  <c r="K201" i="1"/>
  <c r="J201" i="1"/>
  <c r="W200" i="1"/>
  <c r="V200" i="1"/>
  <c r="U200" i="1"/>
  <c r="T200" i="1"/>
  <c r="S200" i="1"/>
  <c r="R200" i="1"/>
  <c r="Q200" i="1"/>
  <c r="P200" i="1"/>
  <c r="O200" i="1"/>
  <c r="N200" i="1"/>
  <c r="M200" i="1"/>
  <c r="L200" i="1"/>
  <c r="K200" i="1"/>
  <c r="J200" i="1"/>
  <c r="W199" i="1"/>
  <c r="V199" i="1"/>
  <c r="U199" i="1"/>
  <c r="T199" i="1"/>
  <c r="S199" i="1"/>
  <c r="R199" i="1"/>
  <c r="Q199" i="1"/>
  <c r="P199" i="1"/>
  <c r="O199" i="1"/>
  <c r="N199" i="1"/>
  <c r="M199" i="1"/>
  <c r="L199" i="1"/>
  <c r="K199" i="1"/>
  <c r="J199" i="1"/>
  <c r="W198" i="1"/>
  <c r="V198" i="1"/>
  <c r="U198" i="1"/>
  <c r="T198" i="1"/>
  <c r="S198" i="1"/>
  <c r="R198" i="1"/>
  <c r="Q198" i="1"/>
  <c r="P198" i="1"/>
  <c r="O198" i="1"/>
  <c r="N198" i="1"/>
  <c r="M198" i="1"/>
  <c r="L198" i="1"/>
  <c r="K198" i="1"/>
  <c r="J198" i="1"/>
  <c r="W197" i="1"/>
  <c r="V197" i="1"/>
  <c r="U197" i="1"/>
  <c r="T197" i="1"/>
  <c r="S197" i="1"/>
  <c r="R197" i="1"/>
  <c r="Q197" i="1"/>
  <c r="P197" i="1"/>
  <c r="O197" i="1"/>
  <c r="N197" i="1"/>
  <c r="M197" i="1"/>
  <c r="L197" i="1"/>
  <c r="K197" i="1"/>
  <c r="J197" i="1"/>
  <c r="W196" i="1"/>
  <c r="V196" i="1"/>
  <c r="U196" i="1"/>
  <c r="T196" i="1"/>
  <c r="S196" i="1"/>
  <c r="R196" i="1"/>
  <c r="Q196" i="1"/>
  <c r="P196" i="1"/>
  <c r="O196" i="1"/>
  <c r="N196" i="1"/>
  <c r="M196" i="1"/>
  <c r="L196" i="1"/>
  <c r="K196" i="1"/>
  <c r="J196" i="1"/>
  <c r="W195" i="1"/>
  <c r="V195" i="1"/>
  <c r="U195" i="1"/>
  <c r="T195" i="1"/>
  <c r="S195" i="1"/>
  <c r="R195" i="1"/>
  <c r="Q195" i="1"/>
  <c r="P195" i="1"/>
  <c r="O195" i="1"/>
  <c r="N195" i="1"/>
  <c r="M195" i="1"/>
  <c r="L195" i="1"/>
  <c r="K195" i="1"/>
  <c r="J195" i="1"/>
  <c r="W194" i="1"/>
  <c r="V194" i="1"/>
  <c r="U194" i="1"/>
  <c r="T194" i="1"/>
  <c r="S194" i="1"/>
  <c r="R194" i="1"/>
  <c r="Q194" i="1"/>
  <c r="P194" i="1"/>
  <c r="O194" i="1"/>
  <c r="N194" i="1"/>
  <c r="M194" i="1"/>
  <c r="L194" i="1"/>
  <c r="K194" i="1"/>
  <c r="J194" i="1"/>
  <c r="W193" i="1"/>
  <c r="V193" i="1"/>
  <c r="U193" i="1"/>
  <c r="T193" i="1"/>
  <c r="S193" i="1"/>
  <c r="R193" i="1"/>
  <c r="Q193" i="1"/>
  <c r="P193" i="1"/>
  <c r="O193" i="1"/>
  <c r="N193" i="1"/>
  <c r="M193" i="1"/>
  <c r="L193" i="1"/>
  <c r="K193" i="1"/>
  <c r="J193" i="1"/>
  <c r="W192" i="1"/>
  <c r="V192" i="1"/>
  <c r="U192" i="1"/>
  <c r="T192" i="1"/>
  <c r="S192" i="1"/>
  <c r="R192" i="1"/>
  <c r="Q192" i="1"/>
  <c r="P192" i="1"/>
  <c r="O192" i="1"/>
  <c r="N192" i="1"/>
  <c r="M192" i="1"/>
  <c r="L192" i="1"/>
  <c r="K192" i="1"/>
  <c r="J192" i="1"/>
  <c r="W191" i="1"/>
  <c r="V191" i="1"/>
  <c r="U191" i="1"/>
  <c r="T191" i="1"/>
  <c r="S191" i="1"/>
  <c r="R191" i="1"/>
  <c r="Q191" i="1"/>
  <c r="P191" i="1"/>
  <c r="O191" i="1"/>
  <c r="N191" i="1"/>
  <c r="M191" i="1"/>
  <c r="L191" i="1"/>
  <c r="K191" i="1"/>
  <c r="J191" i="1"/>
  <c r="W190" i="1"/>
  <c r="V190" i="1"/>
  <c r="U190" i="1"/>
  <c r="T190" i="1"/>
  <c r="S190" i="1"/>
  <c r="R190" i="1"/>
  <c r="Q190" i="1"/>
  <c r="P190" i="1"/>
  <c r="O190" i="1"/>
  <c r="N190" i="1"/>
  <c r="M190" i="1"/>
  <c r="L190" i="1"/>
  <c r="K190" i="1"/>
  <c r="J190" i="1"/>
  <c r="W189" i="1"/>
  <c r="V189" i="1"/>
  <c r="U189" i="1"/>
  <c r="T189" i="1"/>
  <c r="S189" i="1"/>
  <c r="R189" i="1"/>
  <c r="Q189" i="1"/>
  <c r="P189" i="1"/>
  <c r="O189" i="1"/>
  <c r="N189" i="1"/>
  <c r="M189" i="1"/>
  <c r="L189" i="1"/>
  <c r="K189" i="1"/>
  <c r="J189" i="1"/>
  <c r="W188" i="1"/>
  <c r="V188" i="1"/>
  <c r="U188" i="1"/>
  <c r="T188" i="1"/>
  <c r="S188" i="1"/>
  <c r="R188" i="1"/>
  <c r="Q188" i="1"/>
  <c r="P188" i="1"/>
  <c r="O188" i="1"/>
  <c r="N188" i="1"/>
  <c r="M188" i="1"/>
  <c r="L188" i="1"/>
  <c r="K188" i="1"/>
  <c r="J188" i="1"/>
  <c r="W187" i="1"/>
  <c r="V187" i="1"/>
  <c r="U187" i="1"/>
  <c r="T187" i="1"/>
  <c r="S187" i="1"/>
  <c r="R187" i="1"/>
  <c r="Q187" i="1"/>
  <c r="P187" i="1"/>
  <c r="O187" i="1"/>
  <c r="N187" i="1"/>
  <c r="M187" i="1"/>
  <c r="L187" i="1"/>
  <c r="K187" i="1"/>
  <c r="J187" i="1"/>
  <c r="W186" i="1"/>
  <c r="V186" i="1"/>
  <c r="U186" i="1"/>
  <c r="T186" i="1"/>
  <c r="S186" i="1"/>
  <c r="R186" i="1"/>
  <c r="Q186" i="1"/>
  <c r="P186" i="1"/>
  <c r="O186" i="1"/>
  <c r="N186" i="1"/>
  <c r="M186" i="1"/>
  <c r="L186" i="1"/>
  <c r="K186" i="1"/>
  <c r="J186" i="1"/>
  <c r="W185" i="1"/>
  <c r="V185" i="1"/>
  <c r="U185" i="1"/>
  <c r="T185" i="1"/>
  <c r="S185" i="1"/>
  <c r="R185" i="1"/>
  <c r="Q185" i="1"/>
  <c r="P185" i="1"/>
  <c r="O185" i="1"/>
  <c r="N185" i="1"/>
  <c r="M185" i="1"/>
  <c r="L185" i="1"/>
  <c r="K185" i="1"/>
  <c r="J185" i="1"/>
  <c r="W184" i="1"/>
  <c r="V184" i="1"/>
  <c r="U184" i="1"/>
  <c r="T184" i="1"/>
  <c r="S184" i="1"/>
  <c r="R184" i="1"/>
  <c r="Q184" i="1"/>
  <c r="P184" i="1"/>
  <c r="O184" i="1"/>
  <c r="N184" i="1"/>
  <c r="M184" i="1"/>
  <c r="L184" i="1"/>
  <c r="K184" i="1"/>
  <c r="J184" i="1"/>
  <c r="W183" i="1"/>
  <c r="V183" i="1"/>
  <c r="U183" i="1"/>
  <c r="T183" i="1"/>
  <c r="S183" i="1"/>
  <c r="R183" i="1"/>
  <c r="Q183" i="1"/>
  <c r="P183" i="1"/>
  <c r="O183" i="1"/>
  <c r="N183" i="1"/>
  <c r="M183" i="1"/>
  <c r="L183" i="1"/>
  <c r="K183" i="1"/>
  <c r="J183" i="1"/>
  <c r="W182" i="1"/>
  <c r="V182" i="1"/>
  <c r="U182" i="1"/>
  <c r="T182" i="1"/>
  <c r="S182" i="1"/>
  <c r="R182" i="1"/>
  <c r="Q182" i="1"/>
  <c r="P182" i="1"/>
  <c r="O182" i="1"/>
  <c r="N182" i="1"/>
  <c r="M182" i="1"/>
  <c r="L182" i="1"/>
  <c r="K182" i="1"/>
  <c r="J182" i="1"/>
  <c r="W181" i="1"/>
  <c r="V181" i="1"/>
  <c r="U181" i="1"/>
  <c r="T181" i="1"/>
  <c r="S181" i="1"/>
  <c r="R181" i="1"/>
  <c r="Q181" i="1"/>
  <c r="P181" i="1"/>
  <c r="O181" i="1"/>
  <c r="N181" i="1"/>
  <c r="M181" i="1"/>
  <c r="L181" i="1"/>
  <c r="K181" i="1"/>
  <c r="J181" i="1"/>
  <c r="W180" i="1"/>
  <c r="V180" i="1"/>
  <c r="U180" i="1"/>
  <c r="T180" i="1"/>
  <c r="S180" i="1"/>
  <c r="R180" i="1"/>
  <c r="Q180" i="1"/>
  <c r="P180" i="1"/>
  <c r="O180" i="1"/>
  <c r="N180" i="1"/>
  <c r="M180" i="1"/>
  <c r="L180" i="1"/>
  <c r="K180" i="1"/>
  <c r="J180" i="1"/>
  <c r="W179" i="1"/>
  <c r="V179" i="1"/>
  <c r="U179" i="1"/>
  <c r="T179" i="1"/>
  <c r="S179" i="1"/>
  <c r="R179" i="1"/>
  <c r="Q179" i="1"/>
  <c r="P179" i="1"/>
  <c r="O179" i="1"/>
  <c r="N179" i="1"/>
  <c r="M179" i="1"/>
  <c r="L179" i="1"/>
  <c r="K179" i="1"/>
  <c r="J179" i="1"/>
  <c r="W178" i="1"/>
  <c r="V178" i="1"/>
  <c r="U178" i="1"/>
  <c r="T178" i="1"/>
  <c r="S178" i="1"/>
  <c r="R178" i="1"/>
  <c r="Q178" i="1"/>
  <c r="P178" i="1"/>
  <c r="O178" i="1"/>
  <c r="N178" i="1"/>
  <c r="M178" i="1"/>
  <c r="L178" i="1"/>
  <c r="K178" i="1"/>
  <c r="J178" i="1"/>
  <c r="W177" i="1"/>
  <c r="V177" i="1"/>
  <c r="U177" i="1"/>
  <c r="T177" i="1"/>
  <c r="S177" i="1"/>
  <c r="R177" i="1"/>
  <c r="Q177" i="1"/>
  <c r="P177" i="1"/>
  <c r="O177" i="1"/>
  <c r="N177" i="1"/>
  <c r="M177" i="1"/>
  <c r="L177" i="1"/>
  <c r="K177" i="1"/>
  <c r="J177" i="1"/>
  <c r="W176" i="1"/>
  <c r="V176" i="1"/>
  <c r="U176" i="1"/>
  <c r="T176" i="1"/>
  <c r="S176" i="1"/>
  <c r="R176" i="1"/>
  <c r="Q176" i="1"/>
  <c r="P176" i="1"/>
  <c r="O176" i="1"/>
  <c r="N176" i="1"/>
  <c r="M176" i="1"/>
  <c r="L176" i="1"/>
  <c r="K176" i="1"/>
  <c r="J176" i="1"/>
  <c r="W175" i="1"/>
  <c r="V175" i="1"/>
  <c r="U175" i="1"/>
  <c r="T175" i="1"/>
  <c r="S175" i="1"/>
  <c r="R175" i="1"/>
  <c r="Q175" i="1"/>
  <c r="P175" i="1"/>
  <c r="O175" i="1"/>
  <c r="N175" i="1"/>
  <c r="M175" i="1"/>
  <c r="L175" i="1"/>
  <c r="K175" i="1"/>
  <c r="J175" i="1"/>
  <c r="W174" i="1"/>
  <c r="V174" i="1"/>
  <c r="U174" i="1"/>
  <c r="T174" i="1"/>
  <c r="S174" i="1"/>
  <c r="R174" i="1"/>
  <c r="Q174" i="1"/>
  <c r="P174" i="1"/>
  <c r="O174" i="1"/>
  <c r="N174" i="1"/>
  <c r="M174" i="1"/>
  <c r="L174" i="1"/>
  <c r="K174" i="1"/>
  <c r="J174" i="1"/>
  <c r="W173" i="1"/>
  <c r="V173" i="1"/>
  <c r="U173" i="1"/>
  <c r="T173" i="1"/>
  <c r="S173" i="1"/>
  <c r="R173" i="1"/>
  <c r="Q173" i="1"/>
  <c r="P173" i="1"/>
  <c r="O173" i="1"/>
  <c r="N173" i="1"/>
  <c r="M173" i="1"/>
  <c r="L173" i="1"/>
  <c r="K173" i="1"/>
  <c r="J173" i="1"/>
  <c r="W172" i="1"/>
  <c r="V172" i="1"/>
  <c r="U172" i="1"/>
  <c r="T172" i="1"/>
  <c r="S172" i="1"/>
  <c r="R172" i="1"/>
  <c r="Q172" i="1"/>
  <c r="P172" i="1"/>
  <c r="O172" i="1"/>
  <c r="N172" i="1"/>
  <c r="M172" i="1"/>
  <c r="L172" i="1"/>
  <c r="K172" i="1"/>
  <c r="J172" i="1"/>
  <c r="W171" i="1"/>
  <c r="V171" i="1"/>
  <c r="U171" i="1"/>
  <c r="T171" i="1"/>
  <c r="S171" i="1"/>
  <c r="R171" i="1"/>
  <c r="Q171" i="1"/>
  <c r="P171" i="1"/>
  <c r="O171" i="1"/>
  <c r="N171" i="1"/>
  <c r="M171" i="1"/>
  <c r="L171" i="1"/>
  <c r="K171" i="1"/>
  <c r="J171" i="1"/>
  <c r="W170" i="1"/>
  <c r="V170" i="1"/>
  <c r="U170" i="1"/>
  <c r="T170" i="1"/>
  <c r="S170" i="1"/>
  <c r="R170" i="1"/>
  <c r="Q170" i="1"/>
  <c r="P170" i="1"/>
  <c r="O170" i="1"/>
  <c r="N170" i="1"/>
  <c r="M170" i="1"/>
  <c r="L170" i="1"/>
  <c r="K170" i="1"/>
  <c r="J170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J169" i="1"/>
  <c r="W168" i="1"/>
  <c r="V168" i="1"/>
  <c r="U168" i="1"/>
  <c r="T168" i="1"/>
  <c r="S168" i="1"/>
  <c r="R168" i="1"/>
  <c r="Q168" i="1"/>
  <c r="P168" i="1"/>
  <c r="O168" i="1"/>
  <c r="N168" i="1"/>
  <c r="M168" i="1"/>
  <c r="L168" i="1"/>
  <c r="K168" i="1"/>
  <c r="J168" i="1"/>
  <c r="W167" i="1"/>
  <c r="V167" i="1"/>
  <c r="U167" i="1"/>
  <c r="T167" i="1"/>
  <c r="S167" i="1"/>
  <c r="R167" i="1"/>
  <c r="Q167" i="1"/>
  <c r="P167" i="1"/>
  <c r="O167" i="1"/>
  <c r="N167" i="1"/>
  <c r="M167" i="1"/>
  <c r="L167" i="1"/>
  <c r="K167" i="1"/>
  <c r="J167" i="1"/>
  <c r="W166" i="1"/>
  <c r="V166" i="1"/>
  <c r="U166" i="1"/>
  <c r="T166" i="1"/>
  <c r="S166" i="1"/>
  <c r="R166" i="1"/>
  <c r="Q166" i="1"/>
  <c r="P166" i="1"/>
  <c r="O166" i="1"/>
  <c r="N166" i="1"/>
  <c r="M166" i="1"/>
  <c r="L166" i="1"/>
  <c r="K166" i="1"/>
  <c r="J166" i="1"/>
  <c r="W165" i="1"/>
  <c r="V165" i="1"/>
  <c r="U165" i="1"/>
  <c r="T165" i="1"/>
  <c r="S165" i="1"/>
  <c r="R165" i="1"/>
  <c r="Q165" i="1"/>
  <c r="P165" i="1"/>
  <c r="O165" i="1"/>
  <c r="N165" i="1"/>
  <c r="M165" i="1"/>
  <c r="L165" i="1"/>
  <c r="K165" i="1"/>
  <c r="J165" i="1"/>
  <c r="W164" i="1"/>
  <c r="V164" i="1"/>
  <c r="U164" i="1"/>
  <c r="T164" i="1"/>
  <c r="S164" i="1"/>
  <c r="R164" i="1"/>
  <c r="Q164" i="1"/>
  <c r="P164" i="1"/>
  <c r="O164" i="1"/>
  <c r="N164" i="1"/>
  <c r="M164" i="1"/>
  <c r="L164" i="1"/>
  <c r="K164" i="1"/>
  <c r="J164" i="1"/>
  <c r="W163" i="1"/>
  <c r="V163" i="1"/>
  <c r="U163" i="1"/>
  <c r="T163" i="1"/>
  <c r="S163" i="1"/>
  <c r="R163" i="1"/>
  <c r="Q163" i="1"/>
  <c r="P163" i="1"/>
  <c r="O163" i="1"/>
  <c r="N163" i="1"/>
  <c r="M163" i="1"/>
  <c r="L163" i="1"/>
  <c r="K163" i="1"/>
  <c r="J163" i="1"/>
  <c r="W162" i="1"/>
  <c r="V162" i="1"/>
  <c r="U162" i="1"/>
  <c r="T162" i="1"/>
  <c r="S162" i="1"/>
  <c r="R162" i="1"/>
  <c r="Q162" i="1"/>
  <c r="P162" i="1"/>
  <c r="O162" i="1"/>
  <c r="N162" i="1"/>
  <c r="M162" i="1"/>
  <c r="L162" i="1"/>
  <c r="K162" i="1"/>
  <c r="J162" i="1"/>
  <c r="W161" i="1"/>
  <c r="V161" i="1"/>
  <c r="U161" i="1"/>
  <c r="T161" i="1"/>
  <c r="S161" i="1"/>
  <c r="R161" i="1"/>
  <c r="Q161" i="1"/>
  <c r="P161" i="1"/>
  <c r="O161" i="1"/>
  <c r="N161" i="1"/>
  <c r="M161" i="1"/>
  <c r="L161" i="1"/>
  <c r="K161" i="1"/>
  <c r="J161" i="1"/>
  <c r="W160" i="1"/>
  <c r="V160" i="1"/>
  <c r="U160" i="1"/>
  <c r="T160" i="1"/>
  <c r="S160" i="1"/>
  <c r="R160" i="1"/>
  <c r="Q160" i="1"/>
  <c r="P160" i="1"/>
  <c r="O160" i="1"/>
  <c r="N160" i="1"/>
  <c r="M160" i="1"/>
  <c r="L160" i="1"/>
  <c r="K160" i="1"/>
  <c r="J160" i="1"/>
  <c r="W159" i="1"/>
  <c r="V159" i="1"/>
  <c r="U159" i="1"/>
  <c r="T159" i="1"/>
  <c r="S159" i="1"/>
  <c r="R159" i="1"/>
  <c r="Q159" i="1"/>
  <c r="P159" i="1"/>
  <c r="O159" i="1"/>
  <c r="N159" i="1"/>
  <c r="M159" i="1"/>
  <c r="L159" i="1"/>
  <c r="K159" i="1"/>
  <c r="J159" i="1"/>
  <c r="W158" i="1"/>
  <c r="V158" i="1"/>
  <c r="U158" i="1"/>
  <c r="T158" i="1"/>
  <c r="S158" i="1"/>
  <c r="R158" i="1"/>
  <c r="Q158" i="1"/>
  <c r="P158" i="1"/>
  <c r="O158" i="1"/>
  <c r="N158" i="1"/>
  <c r="M158" i="1"/>
  <c r="L158" i="1"/>
  <c r="K158" i="1"/>
  <c r="J158" i="1"/>
  <c r="W157" i="1"/>
  <c r="V157" i="1"/>
  <c r="U157" i="1"/>
  <c r="T157" i="1"/>
  <c r="S157" i="1"/>
  <c r="R157" i="1"/>
  <c r="Q157" i="1"/>
  <c r="P157" i="1"/>
  <c r="O157" i="1"/>
  <c r="N157" i="1"/>
  <c r="M157" i="1"/>
  <c r="L157" i="1"/>
  <c r="K157" i="1"/>
  <c r="J157" i="1"/>
  <c r="W156" i="1"/>
  <c r="V156" i="1"/>
  <c r="U156" i="1"/>
  <c r="T156" i="1"/>
  <c r="S156" i="1"/>
  <c r="R156" i="1"/>
  <c r="Q156" i="1"/>
  <c r="P156" i="1"/>
  <c r="O156" i="1"/>
  <c r="N156" i="1"/>
  <c r="M156" i="1"/>
  <c r="L156" i="1"/>
  <c r="K156" i="1"/>
  <c r="J156" i="1"/>
  <c r="W155" i="1"/>
  <c r="V155" i="1"/>
  <c r="U155" i="1"/>
  <c r="T155" i="1"/>
  <c r="S155" i="1"/>
  <c r="R155" i="1"/>
  <c r="Q155" i="1"/>
  <c r="P155" i="1"/>
  <c r="O155" i="1"/>
  <c r="N155" i="1"/>
  <c r="M155" i="1"/>
  <c r="L155" i="1"/>
  <c r="K155" i="1"/>
  <c r="J155" i="1"/>
  <c r="W154" i="1"/>
  <c r="V154" i="1"/>
  <c r="U154" i="1"/>
  <c r="T154" i="1"/>
  <c r="S154" i="1"/>
  <c r="R154" i="1"/>
  <c r="Q154" i="1"/>
  <c r="P154" i="1"/>
  <c r="O154" i="1"/>
  <c r="N154" i="1"/>
  <c r="M154" i="1"/>
  <c r="L154" i="1"/>
  <c r="K154" i="1"/>
  <c r="J154" i="1"/>
  <c r="W153" i="1"/>
  <c r="V153" i="1"/>
  <c r="U153" i="1"/>
  <c r="T153" i="1"/>
  <c r="S153" i="1"/>
  <c r="R153" i="1"/>
  <c r="Q153" i="1"/>
  <c r="P153" i="1"/>
  <c r="O153" i="1"/>
  <c r="N153" i="1"/>
  <c r="M153" i="1"/>
  <c r="L153" i="1"/>
  <c r="K153" i="1"/>
  <c r="J153" i="1"/>
  <c r="W152" i="1"/>
  <c r="V152" i="1"/>
  <c r="U152" i="1"/>
  <c r="T152" i="1"/>
  <c r="S152" i="1"/>
  <c r="R152" i="1"/>
  <c r="Q152" i="1"/>
  <c r="P152" i="1"/>
  <c r="O152" i="1"/>
  <c r="N152" i="1"/>
  <c r="M152" i="1"/>
  <c r="L152" i="1"/>
  <c r="K152" i="1"/>
  <c r="J152" i="1"/>
  <c r="W151" i="1"/>
  <c r="V151" i="1"/>
  <c r="U151" i="1"/>
  <c r="T151" i="1"/>
  <c r="S151" i="1"/>
  <c r="R151" i="1"/>
  <c r="Q151" i="1"/>
  <c r="P151" i="1"/>
  <c r="O151" i="1"/>
  <c r="N151" i="1"/>
  <c r="M151" i="1"/>
  <c r="L151" i="1"/>
  <c r="K151" i="1"/>
  <c r="J151" i="1"/>
  <c r="W150" i="1"/>
  <c r="V150" i="1"/>
  <c r="U150" i="1"/>
  <c r="T150" i="1"/>
  <c r="S150" i="1"/>
  <c r="R150" i="1"/>
  <c r="Q150" i="1"/>
  <c r="P150" i="1"/>
  <c r="O150" i="1"/>
  <c r="N150" i="1"/>
  <c r="M150" i="1"/>
  <c r="L150" i="1"/>
  <c r="K150" i="1"/>
  <c r="J150" i="1"/>
  <c r="W149" i="1"/>
  <c r="V149" i="1"/>
  <c r="U149" i="1"/>
  <c r="T149" i="1"/>
  <c r="S149" i="1"/>
  <c r="R149" i="1"/>
  <c r="Q149" i="1"/>
  <c r="P149" i="1"/>
  <c r="O149" i="1"/>
  <c r="N149" i="1"/>
  <c r="M149" i="1"/>
  <c r="L149" i="1"/>
  <c r="K149" i="1"/>
  <c r="J149" i="1"/>
  <c r="W148" i="1"/>
  <c r="V148" i="1"/>
  <c r="U148" i="1"/>
  <c r="T148" i="1"/>
  <c r="S148" i="1"/>
  <c r="R148" i="1"/>
  <c r="Q148" i="1"/>
  <c r="P148" i="1"/>
  <c r="O148" i="1"/>
  <c r="N148" i="1"/>
  <c r="M148" i="1"/>
  <c r="L148" i="1"/>
  <c r="K148" i="1"/>
  <c r="J148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J144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W141" i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W140" i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J132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W128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K121" i="1"/>
  <c r="J121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W118" i="1"/>
  <c r="V118" i="1"/>
  <c r="U118" i="1"/>
  <c r="T118" i="1"/>
  <c r="S118" i="1"/>
  <c r="R118" i="1"/>
  <c r="Q118" i="1"/>
  <c r="P118" i="1"/>
  <c r="O118" i="1"/>
  <c r="N118" i="1"/>
  <c r="M118" i="1"/>
  <c r="L118" i="1"/>
  <c r="K118" i="1"/>
  <c r="J118" i="1"/>
  <c r="W117" i="1"/>
  <c r="V117" i="1"/>
  <c r="U117" i="1"/>
  <c r="T117" i="1"/>
  <c r="S117" i="1"/>
  <c r="R117" i="1"/>
  <c r="Q117" i="1"/>
  <c r="P117" i="1"/>
  <c r="O117" i="1"/>
  <c r="N117" i="1"/>
  <c r="M117" i="1"/>
  <c r="L117" i="1"/>
  <c r="K117" i="1"/>
  <c r="J117" i="1"/>
  <c r="W116" i="1"/>
  <c r="V116" i="1"/>
  <c r="U116" i="1"/>
  <c r="T116" i="1"/>
  <c r="S116" i="1"/>
  <c r="R116" i="1"/>
  <c r="Q116" i="1"/>
  <c r="P116" i="1"/>
  <c r="O116" i="1"/>
  <c r="N116" i="1"/>
  <c r="M116" i="1"/>
  <c r="L116" i="1"/>
  <c r="K116" i="1"/>
  <c r="J116" i="1"/>
  <c r="W115" i="1"/>
  <c r="V115" i="1"/>
  <c r="U115" i="1"/>
  <c r="T115" i="1"/>
  <c r="S115" i="1"/>
  <c r="R115" i="1"/>
  <c r="Q115" i="1"/>
  <c r="P115" i="1"/>
  <c r="O115" i="1"/>
  <c r="N115" i="1"/>
  <c r="M115" i="1"/>
  <c r="L115" i="1"/>
  <c r="K115" i="1"/>
  <c r="J115" i="1"/>
  <c r="W114" i="1"/>
  <c r="V114" i="1"/>
  <c r="U114" i="1"/>
  <c r="T114" i="1"/>
  <c r="S114" i="1"/>
  <c r="R114" i="1"/>
  <c r="Q114" i="1"/>
  <c r="P114" i="1"/>
  <c r="O114" i="1"/>
  <c r="N114" i="1"/>
  <c r="M114" i="1"/>
  <c r="L114" i="1"/>
  <c r="K114" i="1"/>
  <c r="J114" i="1"/>
  <c r="W113" i="1"/>
  <c r="V113" i="1"/>
  <c r="U113" i="1"/>
  <c r="T113" i="1"/>
  <c r="S113" i="1"/>
  <c r="R113" i="1"/>
  <c r="Q113" i="1"/>
  <c r="P113" i="1"/>
  <c r="O113" i="1"/>
  <c r="N113" i="1"/>
  <c r="M113" i="1"/>
  <c r="L113" i="1"/>
  <c r="K113" i="1"/>
  <c r="J113" i="1"/>
  <c r="W112" i="1"/>
  <c r="V112" i="1"/>
  <c r="U112" i="1"/>
  <c r="T112" i="1"/>
  <c r="S112" i="1"/>
  <c r="R112" i="1"/>
  <c r="Q112" i="1"/>
  <c r="P112" i="1"/>
  <c r="O112" i="1"/>
  <c r="N112" i="1"/>
  <c r="M112" i="1"/>
  <c r="L112" i="1"/>
  <c r="K112" i="1"/>
  <c r="J112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W99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W80" i="1"/>
  <c r="V80" i="1"/>
  <c r="U80" i="1"/>
  <c r="T80" i="1"/>
  <c r="S80" i="1"/>
  <c r="R80" i="1"/>
  <c r="Q80" i="1"/>
  <c r="P80" i="1"/>
  <c r="O80" i="1"/>
  <c r="N80" i="1"/>
  <c r="M80" i="1"/>
  <c r="L80" i="1"/>
  <c r="K80" i="1"/>
  <c r="J80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AT282" i="1"/>
  <c r="Z222" i="4"/>
  <c r="AS282" i="1"/>
  <c r="Y222" i="4"/>
  <c r="AR282" i="1"/>
  <c r="X222" i="4"/>
  <c r="AT281" i="1"/>
  <c r="Z221" i="4"/>
  <c r="AS281" i="1"/>
  <c r="Y221" i="4"/>
  <c r="AR281" i="1"/>
  <c r="X221" i="4"/>
  <c r="AT280" i="1"/>
  <c r="Z220" i="4"/>
  <c r="AS280" i="1"/>
  <c r="Y220" i="4"/>
  <c r="AR280" i="1"/>
  <c r="X220" i="4"/>
  <c r="AT279" i="1"/>
  <c r="Z219" i="4"/>
  <c r="AS279" i="1"/>
  <c r="Y219" i="4"/>
  <c r="AR279" i="1"/>
  <c r="X219" i="4"/>
  <c r="AT278" i="1"/>
  <c r="Z218" i="4"/>
  <c r="AS278" i="1"/>
  <c r="Y218" i="4"/>
  <c r="AR278" i="1"/>
  <c r="X218" i="4"/>
  <c r="AT277" i="1"/>
  <c r="Z217" i="4"/>
  <c r="AS277" i="1"/>
  <c r="Y217" i="4"/>
  <c r="AR277" i="1"/>
  <c r="X217" i="4"/>
  <c r="AT276" i="1"/>
  <c r="Z216" i="4"/>
  <c r="AS276" i="1"/>
  <c r="Y216" i="4"/>
  <c r="AR276" i="1"/>
  <c r="X216" i="4"/>
  <c r="AT275" i="1"/>
  <c r="Z215" i="4"/>
  <c r="AS275" i="1"/>
  <c r="Y215" i="4"/>
  <c r="AR275" i="1"/>
  <c r="X215" i="4"/>
  <c r="AT274" i="1"/>
  <c r="Z214" i="4"/>
  <c r="AS274" i="1"/>
  <c r="Y214" i="4"/>
  <c r="AR274" i="1"/>
  <c r="X214" i="4"/>
  <c r="AT273" i="1"/>
  <c r="Z213" i="4"/>
  <c r="AS273" i="1"/>
  <c r="Y213" i="4"/>
  <c r="AR273" i="1"/>
  <c r="X213" i="4"/>
  <c r="AT272" i="1"/>
  <c r="Z212" i="4"/>
  <c r="AS272" i="1"/>
  <c r="Y212" i="4"/>
  <c r="AR272" i="1"/>
  <c r="X212" i="4"/>
  <c r="AT271" i="1"/>
  <c r="Z211" i="4"/>
  <c r="AS271" i="1"/>
  <c r="Y211" i="4"/>
  <c r="AR271" i="1"/>
  <c r="X211" i="4"/>
  <c r="AT270" i="1"/>
  <c r="Z210" i="4"/>
  <c r="AS270" i="1"/>
  <c r="Y210" i="4"/>
  <c r="AR270" i="1"/>
  <c r="X210" i="4"/>
  <c r="AT269" i="1"/>
  <c r="Z209" i="4"/>
  <c r="AS269" i="1"/>
  <c r="Y209" i="4"/>
  <c r="AR269" i="1"/>
  <c r="X209" i="4"/>
  <c r="AT268" i="1"/>
  <c r="Z208" i="4"/>
  <c r="AS268" i="1"/>
  <c r="Y208" i="4"/>
  <c r="AR268" i="1"/>
  <c r="X208" i="4"/>
  <c r="AT267" i="1"/>
  <c r="Z207" i="4"/>
  <c r="AS267" i="1"/>
  <c r="Y207" i="4"/>
  <c r="AR267" i="1"/>
  <c r="X207" i="4"/>
  <c r="AT266" i="1"/>
  <c r="Z206" i="4"/>
  <c r="AS266" i="1"/>
  <c r="Y206" i="4"/>
  <c r="AR266" i="1"/>
  <c r="X206" i="4"/>
  <c r="AT265" i="1"/>
  <c r="Z205" i="4"/>
  <c r="AS265" i="1"/>
  <c r="Y205" i="4"/>
  <c r="AR265" i="1"/>
  <c r="X205" i="4"/>
  <c r="AT264" i="1"/>
  <c r="Z204" i="4"/>
  <c r="AS264" i="1"/>
  <c r="Y204" i="4"/>
  <c r="AR264" i="1"/>
  <c r="X204" i="4"/>
  <c r="AT263" i="1"/>
  <c r="Z203" i="4"/>
  <c r="AS263" i="1"/>
  <c r="Y203" i="4"/>
  <c r="AR263" i="1"/>
  <c r="X203" i="4"/>
  <c r="AT262" i="1"/>
  <c r="Z202" i="4"/>
  <c r="AS262" i="1"/>
  <c r="Y202" i="4"/>
  <c r="AR262" i="1"/>
  <c r="X202" i="4"/>
  <c r="AT261" i="1"/>
  <c r="Z201" i="4"/>
  <c r="AS261" i="1"/>
  <c r="Y201" i="4"/>
  <c r="AR261" i="1"/>
  <c r="X201" i="4"/>
  <c r="AT260" i="1"/>
  <c r="Z200" i="4"/>
  <c r="AS260" i="1"/>
  <c r="Y200" i="4"/>
  <c r="AR260" i="1"/>
  <c r="X200" i="4"/>
  <c r="AT259" i="1"/>
  <c r="Z199" i="4"/>
  <c r="AS259" i="1"/>
  <c r="Y199" i="4"/>
  <c r="AR259" i="1"/>
  <c r="X199" i="4"/>
  <c r="AT258" i="1"/>
  <c r="Z198" i="4"/>
  <c r="AS258" i="1"/>
  <c r="Y198" i="4"/>
  <c r="AR258" i="1"/>
  <c r="X198" i="4"/>
  <c r="AT257" i="1"/>
  <c r="Z197" i="4"/>
  <c r="AS257" i="1"/>
  <c r="Y197" i="4"/>
  <c r="AR257" i="1"/>
  <c r="X197" i="4"/>
  <c r="AT256" i="1"/>
  <c r="Z196" i="4"/>
  <c r="AS256" i="1"/>
  <c r="Y196" i="4"/>
  <c r="AR256" i="1"/>
  <c r="X196" i="4"/>
  <c r="AT255" i="1"/>
  <c r="Z195" i="4"/>
  <c r="AS255" i="1"/>
  <c r="Y195" i="4"/>
  <c r="AR255" i="1"/>
  <c r="X195" i="4"/>
  <c r="AT254" i="1"/>
  <c r="Z194" i="4"/>
  <c r="AS254" i="1"/>
  <c r="Y194" i="4"/>
  <c r="AR254" i="1"/>
  <c r="X194" i="4"/>
  <c r="AT253" i="1"/>
  <c r="Z193" i="4"/>
  <c r="AS253" i="1"/>
  <c r="Y193" i="4"/>
  <c r="AR253" i="1"/>
  <c r="X193" i="4"/>
  <c r="AT252" i="1"/>
  <c r="Z192" i="4"/>
  <c r="AS252" i="1"/>
  <c r="Y192" i="4"/>
  <c r="AR252" i="1"/>
  <c r="X192" i="4"/>
  <c r="AT251" i="1"/>
  <c r="Z191" i="4"/>
  <c r="AS251" i="1"/>
  <c r="Y191" i="4"/>
  <c r="AR251" i="1"/>
  <c r="X191" i="4"/>
  <c r="AT250" i="1"/>
  <c r="Z190" i="4"/>
  <c r="AS250" i="1"/>
  <c r="Y190" i="4"/>
  <c r="AR250" i="1"/>
  <c r="X190" i="4"/>
  <c r="AT249" i="1"/>
  <c r="Z189" i="4"/>
  <c r="AS249" i="1"/>
  <c r="Y189" i="4"/>
  <c r="AR249" i="1"/>
  <c r="X189" i="4"/>
  <c r="AT248" i="1"/>
  <c r="Z188" i="4"/>
  <c r="AS248" i="1"/>
  <c r="Y188" i="4"/>
  <c r="AR248" i="1"/>
  <c r="X188" i="4"/>
  <c r="AT247" i="1"/>
  <c r="Z187" i="4"/>
  <c r="AS247" i="1"/>
  <c r="Y187" i="4"/>
  <c r="AR247" i="1"/>
  <c r="X187" i="4"/>
  <c r="AT246" i="1"/>
  <c r="Z186" i="4"/>
  <c r="AS246" i="1"/>
  <c r="Y186" i="4"/>
  <c r="AR246" i="1"/>
  <c r="X186" i="4"/>
  <c r="AT245" i="1"/>
  <c r="Z185" i="4"/>
  <c r="AS245" i="1"/>
  <c r="Y185" i="4"/>
  <c r="AR245" i="1"/>
  <c r="X185" i="4"/>
  <c r="AT244" i="1"/>
  <c r="Z184" i="4"/>
  <c r="AS244" i="1"/>
  <c r="Y184" i="4"/>
  <c r="AR244" i="1"/>
  <c r="X184" i="4"/>
  <c r="AT243" i="1"/>
  <c r="Z183" i="4"/>
  <c r="AS243" i="1"/>
  <c r="Y183" i="4"/>
  <c r="AR243" i="1"/>
  <c r="X183" i="4"/>
  <c r="AT242" i="1"/>
  <c r="Z182" i="4"/>
  <c r="AS242" i="1"/>
  <c r="Y182" i="4"/>
  <c r="AR242" i="1"/>
  <c r="X182" i="4"/>
  <c r="AT241" i="1"/>
  <c r="Z181" i="4"/>
  <c r="AS241" i="1"/>
  <c r="Y181" i="4"/>
  <c r="AR241" i="1"/>
  <c r="X181" i="4"/>
  <c r="AT240" i="1"/>
  <c r="Z180" i="4"/>
  <c r="AS240" i="1"/>
  <c r="Y180" i="4"/>
  <c r="AR240" i="1"/>
  <c r="X180" i="4"/>
  <c r="AT239" i="1"/>
  <c r="Z179" i="4"/>
  <c r="AS239" i="1"/>
  <c r="Y179" i="4"/>
  <c r="AR239" i="1"/>
  <c r="X179" i="4"/>
  <c r="AT238" i="1"/>
  <c r="Z178" i="4"/>
  <c r="AS238" i="1"/>
  <c r="Y178" i="4"/>
  <c r="AR238" i="1"/>
  <c r="X178" i="4"/>
  <c r="AT237" i="1"/>
  <c r="Z177" i="4"/>
  <c r="AS237" i="1"/>
  <c r="Y177" i="4"/>
  <c r="AR237" i="1"/>
  <c r="X177" i="4"/>
  <c r="AT236" i="1"/>
  <c r="Z176" i="4"/>
  <c r="AS236" i="1"/>
  <c r="Y176" i="4"/>
  <c r="AR236" i="1"/>
  <c r="X176" i="4"/>
  <c r="AT235" i="1"/>
  <c r="Z175" i="4"/>
  <c r="AS235" i="1"/>
  <c r="Y175" i="4"/>
  <c r="AR235" i="1"/>
  <c r="X175" i="4"/>
  <c r="AT234" i="1"/>
  <c r="Z174" i="4"/>
  <c r="AS234" i="1"/>
  <c r="Y174" i="4"/>
  <c r="AR234" i="1"/>
  <c r="X174" i="4"/>
  <c r="AT233" i="1"/>
  <c r="Z173" i="4"/>
  <c r="AS233" i="1"/>
  <c r="Y173" i="4"/>
  <c r="AR233" i="1"/>
  <c r="X173" i="4"/>
  <c r="AT232" i="1"/>
  <c r="Z172" i="4"/>
  <c r="AS232" i="1"/>
  <c r="Y172" i="4"/>
  <c r="AR232" i="1"/>
  <c r="X172" i="4"/>
  <c r="AT231" i="1"/>
  <c r="Z171" i="4"/>
  <c r="AS231" i="1"/>
  <c r="Y171" i="4"/>
  <c r="AR231" i="1"/>
  <c r="X171" i="4"/>
  <c r="AT230" i="1"/>
  <c r="Z170" i="4"/>
  <c r="AS230" i="1"/>
  <c r="Y170" i="4"/>
  <c r="AR230" i="1"/>
  <c r="X170" i="4"/>
  <c r="AT229" i="1"/>
  <c r="Z169" i="4"/>
  <c r="AS229" i="1"/>
  <c r="Y169" i="4"/>
  <c r="AR229" i="1"/>
  <c r="X169" i="4"/>
  <c r="AT228" i="1"/>
  <c r="Z168" i="4"/>
  <c r="AS228" i="1"/>
  <c r="Y168" i="4"/>
  <c r="AR228" i="1"/>
  <c r="X168" i="4"/>
  <c r="AT227" i="1"/>
  <c r="Z167" i="4"/>
  <c r="AS227" i="1"/>
  <c r="Y167" i="4"/>
  <c r="AR227" i="1"/>
  <c r="X167" i="4"/>
  <c r="AT226" i="1"/>
  <c r="Z166" i="4"/>
  <c r="AS226" i="1"/>
  <c r="Y166" i="4"/>
  <c r="AR226" i="1"/>
  <c r="X166" i="4"/>
  <c r="AT225" i="1"/>
  <c r="Z165" i="4"/>
  <c r="AS225" i="1"/>
  <c r="Y165" i="4"/>
  <c r="AR225" i="1"/>
  <c r="X165" i="4"/>
  <c r="AT224" i="1"/>
  <c r="Z164" i="4"/>
  <c r="AS224" i="1"/>
  <c r="Y164" i="4"/>
  <c r="AR224" i="1"/>
  <c r="X164" i="4"/>
  <c r="AT223" i="1"/>
  <c r="Z163" i="4"/>
  <c r="AS223" i="1"/>
  <c r="Y163" i="4"/>
  <c r="AR223" i="1"/>
  <c r="X163" i="4"/>
  <c r="AT222" i="1"/>
  <c r="Z162" i="4"/>
  <c r="AS222" i="1"/>
  <c r="Y162" i="4"/>
  <c r="AR222" i="1"/>
  <c r="X162" i="4"/>
  <c r="AT221" i="1"/>
  <c r="Z161" i="4"/>
  <c r="AS221" i="1"/>
  <c r="Y161" i="4"/>
  <c r="AR221" i="1"/>
  <c r="X161" i="4"/>
  <c r="AT220" i="1"/>
  <c r="Z160" i="4"/>
  <c r="AS220" i="1"/>
  <c r="Y160" i="4"/>
  <c r="AR220" i="1"/>
  <c r="X160" i="4"/>
  <c r="AT219" i="1"/>
  <c r="Z159" i="4"/>
  <c r="AS219" i="1"/>
  <c r="Y159" i="4"/>
  <c r="AR219" i="1"/>
  <c r="X159" i="4"/>
  <c r="AT218" i="1"/>
  <c r="Z158" i="4"/>
  <c r="AS218" i="1"/>
  <c r="Y158" i="4"/>
  <c r="AR218" i="1"/>
  <c r="X158" i="4"/>
  <c r="AT217" i="1"/>
  <c r="Z157" i="4"/>
  <c r="AS217" i="1"/>
  <c r="Y157" i="4"/>
  <c r="AR217" i="1"/>
  <c r="X157" i="4"/>
  <c r="AT216" i="1"/>
  <c r="Z156" i="4"/>
  <c r="AS216" i="1"/>
  <c r="Y156" i="4"/>
  <c r="AR216" i="1"/>
  <c r="X156" i="4"/>
  <c r="AT215" i="1"/>
  <c r="Z155" i="4"/>
  <c r="AS215" i="1"/>
  <c r="Y155" i="4"/>
  <c r="AR215" i="1"/>
  <c r="X155" i="4"/>
  <c r="AT214" i="1"/>
  <c r="Z154" i="4"/>
  <c r="AS214" i="1"/>
  <c r="Y154" i="4"/>
  <c r="AR214" i="1"/>
  <c r="X154" i="4"/>
  <c r="AT213" i="1"/>
  <c r="Z153" i="4"/>
  <c r="AS213" i="1"/>
  <c r="Y153" i="4"/>
  <c r="AR213" i="1"/>
  <c r="X153" i="4"/>
  <c r="AT212" i="1"/>
  <c r="Z152" i="4"/>
  <c r="AS212" i="1"/>
  <c r="Y152" i="4"/>
  <c r="AR212" i="1"/>
  <c r="X152" i="4"/>
  <c r="AT211" i="1"/>
  <c r="Z151" i="4"/>
  <c r="AS211" i="1"/>
  <c r="Y151" i="4"/>
  <c r="AR211" i="1"/>
  <c r="X151" i="4"/>
  <c r="AT210" i="1"/>
  <c r="Z150" i="4"/>
  <c r="AS210" i="1"/>
  <c r="Y150" i="4"/>
  <c r="AR210" i="1"/>
  <c r="X150" i="4"/>
  <c r="AT209" i="1"/>
  <c r="Z149" i="4"/>
  <c r="AS209" i="1"/>
  <c r="Y149" i="4"/>
  <c r="AR209" i="1"/>
  <c r="X149" i="4"/>
  <c r="AT208" i="1"/>
  <c r="Z148" i="4"/>
  <c r="AS208" i="1"/>
  <c r="Y148" i="4"/>
  <c r="AR208" i="1"/>
  <c r="X148" i="4"/>
  <c r="AT207" i="1"/>
  <c r="Z147" i="4"/>
  <c r="AS207" i="1"/>
  <c r="Y147" i="4"/>
  <c r="AR207" i="1"/>
  <c r="X147" i="4"/>
  <c r="AT206" i="1"/>
  <c r="Z146" i="4"/>
  <c r="AS206" i="1"/>
  <c r="Y146" i="4"/>
  <c r="AR206" i="1"/>
  <c r="X146" i="4"/>
  <c r="AT205" i="1"/>
  <c r="Z145" i="4"/>
  <c r="AS205" i="1"/>
  <c r="Y145" i="4"/>
  <c r="AR205" i="1"/>
  <c r="X145" i="4"/>
  <c r="AT204" i="1"/>
  <c r="Z144" i="4"/>
  <c r="AS204" i="1"/>
  <c r="Y144" i="4"/>
  <c r="AR204" i="1"/>
  <c r="X144" i="4"/>
  <c r="AT203" i="1"/>
  <c r="Z143" i="4"/>
  <c r="AS203" i="1"/>
  <c r="Y143" i="4"/>
  <c r="AR203" i="1"/>
  <c r="X143" i="4"/>
  <c r="AT202" i="1"/>
  <c r="Z142" i="4"/>
  <c r="AS202" i="1"/>
  <c r="Y142" i="4"/>
  <c r="AR202" i="1"/>
  <c r="X142" i="4"/>
  <c r="AT201" i="1"/>
  <c r="Z141" i="4"/>
  <c r="AS201" i="1"/>
  <c r="Y141" i="4"/>
  <c r="AR201" i="1"/>
  <c r="X141" i="4"/>
  <c r="AT200" i="1"/>
  <c r="Z140" i="4"/>
  <c r="AS200" i="1"/>
  <c r="Y140" i="4"/>
  <c r="AR200" i="1"/>
  <c r="X140" i="4"/>
  <c r="AT199" i="1"/>
  <c r="Z139" i="4"/>
  <c r="AS199" i="1"/>
  <c r="Y139" i="4"/>
  <c r="AR199" i="1"/>
  <c r="X139" i="4"/>
  <c r="AT198" i="1"/>
  <c r="Z138" i="4"/>
  <c r="AS198" i="1"/>
  <c r="Y138" i="4"/>
  <c r="AR198" i="1"/>
  <c r="X138" i="4"/>
  <c r="AT197" i="1"/>
  <c r="Z137" i="4"/>
  <c r="AS197" i="1"/>
  <c r="Y137" i="4"/>
  <c r="AR197" i="1"/>
  <c r="X137" i="4"/>
  <c r="AT196" i="1"/>
  <c r="Z136" i="4"/>
  <c r="AS196" i="1"/>
  <c r="Y136" i="4"/>
  <c r="AR196" i="1"/>
  <c r="X136" i="4"/>
  <c r="AT195" i="1"/>
  <c r="Z135" i="4"/>
  <c r="AS195" i="1"/>
  <c r="Y135" i="4"/>
  <c r="AR195" i="1"/>
  <c r="X135" i="4"/>
  <c r="AT194" i="1"/>
  <c r="Z134" i="4"/>
  <c r="AS194" i="1"/>
  <c r="Y134" i="4"/>
  <c r="AR194" i="1"/>
  <c r="X134" i="4"/>
  <c r="AT193" i="1"/>
  <c r="Z133" i="4"/>
  <c r="AS193" i="1"/>
  <c r="Y133" i="4"/>
  <c r="AR193" i="1"/>
  <c r="X133" i="4"/>
  <c r="AT192" i="1"/>
  <c r="Z132" i="4"/>
  <c r="AS192" i="1"/>
  <c r="Y132" i="4"/>
  <c r="AR192" i="1"/>
  <c r="X132" i="4"/>
  <c r="AT191" i="1"/>
  <c r="Z131" i="4"/>
  <c r="AS191" i="1"/>
  <c r="Y131" i="4"/>
  <c r="AR191" i="1"/>
  <c r="X131" i="4"/>
  <c r="AT190" i="1"/>
  <c r="Z130" i="4"/>
  <c r="AS190" i="1"/>
  <c r="Y130" i="4"/>
  <c r="AR190" i="1"/>
  <c r="X130" i="4"/>
  <c r="AT189" i="1"/>
  <c r="Z129" i="4"/>
  <c r="AS189" i="1"/>
  <c r="Y129" i="4"/>
  <c r="AR189" i="1"/>
  <c r="X129" i="4"/>
  <c r="AT188" i="1"/>
  <c r="Z128" i="4"/>
  <c r="AS188" i="1"/>
  <c r="Y128" i="4"/>
  <c r="AR188" i="1"/>
  <c r="X128" i="4"/>
  <c r="AT187" i="1"/>
  <c r="Z127" i="4"/>
  <c r="AS187" i="1"/>
  <c r="Y127" i="4"/>
  <c r="AR187" i="1"/>
  <c r="X127" i="4"/>
  <c r="AT186" i="1"/>
  <c r="Z126" i="4"/>
  <c r="AS186" i="1"/>
  <c r="Y126" i="4"/>
  <c r="AR186" i="1"/>
  <c r="X126" i="4"/>
  <c r="AT185" i="1"/>
  <c r="Z125" i="4"/>
  <c r="AS185" i="1"/>
  <c r="Y125" i="4"/>
  <c r="AR185" i="1"/>
  <c r="X125" i="4"/>
  <c r="AT184" i="1"/>
  <c r="Z124" i="4"/>
  <c r="AS184" i="1"/>
  <c r="Y124" i="4"/>
  <c r="AR184" i="1"/>
  <c r="X124" i="4"/>
  <c r="Z123" i="4"/>
  <c r="Y123" i="4"/>
  <c r="X123" i="4"/>
  <c r="AT182" i="1"/>
  <c r="Z122" i="4"/>
  <c r="AS182" i="1"/>
  <c r="Y122" i="4"/>
  <c r="AR182" i="1"/>
  <c r="X122" i="4"/>
  <c r="AT181" i="1"/>
  <c r="Z121" i="4"/>
  <c r="AS181" i="1"/>
  <c r="Y121" i="4"/>
  <c r="AR181" i="1"/>
  <c r="X121" i="4"/>
  <c r="AT180" i="1"/>
  <c r="Z120" i="4"/>
  <c r="AS180" i="1"/>
  <c r="Y120" i="4"/>
  <c r="AR180" i="1"/>
  <c r="X120" i="4"/>
  <c r="AT179" i="1"/>
  <c r="Z119" i="4"/>
  <c r="AS179" i="1"/>
  <c r="Y119" i="4"/>
  <c r="AR179" i="1"/>
  <c r="X119" i="4"/>
  <c r="AT178" i="1"/>
  <c r="Z118" i="4"/>
  <c r="AS178" i="1"/>
  <c r="Y118" i="4"/>
  <c r="AR178" i="1"/>
  <c r="X118" i="4"/>
  <c r="AT177" i="1"/>
  <c r="Z117" i="4"/>
  <c r="AS177" i="1"/>
  <c r="Y117" i="4"/>
  <c r="AR177" i="1"/>
  <c r="X117" i="4"/>
  <c r="AT176" i="1"/>
  <c r="Z116" i="4"/>
  <c r="AS176" i="1"/>
  <c r="Y116" i="4"/>
  <c r="AR176" i="1"/>
  <c r="X116" i="4"/>
  <c r="AT175" i="1"/>
  <c r="Z115" i="4"/>
  <c r="AS175" i="1"/>
  <c r="Y115" i="4"/>
  <c r="AR175" i="1"/>
  <c r="X115" i="4"/>
  <c r="AT174" i="1"/>
  <c r="Z114" i="4"/>
  <c r="AS174" i="1"/>
  <c r="Y114" i="4"/>
  <c r="AR174" i="1"/>
  <c r="X114" i="4"/>
  <c r="AT173" i="1"/>
  <c r="Z113" i="4"/>
  <c r="AS173" i="1"/>
  <c r="Y113" i="4"/>
  <c r="AR173" i="1"/>
  <c r="X113" i="4"/>
  <c r="AT172" i="1"/>
  <c r="Z112" i="4"/>
  <c r="AS172" i="1"/>
  <c r="Y112" i="4"/>
  <c r="AR172" i="1"/>
  <c r="X112" i="4"/>
  <c r="AT171" i="1"/>
  <c r="Z111" i="4"/>
  <c r="AS171" i="1"/>
  <c r="Y111" i="4"/>
  <c r="AR171" i="1"/>
  <c r="X111" i="4"/>
  <c r="AT170" i="1"/>
  <c r="Z110" i="4"/>
  <c r="AS170" i="1"/>
  <c r="Y110" i="4"/>
  <c r="AR170" i="1"/>
  <c r="X110" i="4"/>
  <c r="AT169" i="1"/>
  <c r="Z109" i="4"/>
  <c r="AS169" i="1"/>
  <c r="Y109" i="4"/>
  <c r="AR169" i="1"/>
  <c r="X109" i="4"/>
  <c r="AT168" i="1"/>
  <c r="Z108" i="4"/>
  <c r="AS168" i="1"/>
  <c r="Y108" i="4"/>
  <c r="AR168" i="1"/>
  <c r="X108" i="4"/>
  <c r="AT167" i="1"/>
  <c r="Z107" i="4"/>
  <c r="AS167" i="1"/>
  <c r="Y107" i="4"/>
  <c r="AR167" i="1"/>
  <c r="X107" i="4"/>
  <c r="AT166" i="1"/>
  <c r="Z106" i="4"/>
  <c r="AS166" i="1"/>
  <c r="Y106" i="4"/>
  <c r="AR166" i="1"/>
  <c r="X106" i="4"/>
  <c r="AT165" i="1"/>
  <c r="Z105" i="4"/>
  <c r="AS165" i="1"/>
  <c r="Y105" i="4"/>
  <c r="AR165" i="1"/>
  <c r="X105" i="4"/>
  <c r="AT164" i="1"/>
  <c r="Z104" i="4"/>
  <c r="AS164" i="1"/>
  <c r="Y104" i="4"/>
  <c r="AR164" i="1"/>
  <c r="X104" i="4"/>
  <c r="AT163" i="1"/>
  <c r="Z103" i="4"/>
  <c r="AS163" i="1"/>
  <c r="Y103" i="4"/>
  <c r="AR163" i="1"/>
  <c r="X103" i="4"/>
  <c r="AT162" i="1"/>
  <c r="Z102" i="4"/>
  <c r="AS162" i="1"/>
  <c r="Y102" i="4"/>
  <c r="AR162" i="1"/>
  <c r="X102" i="4"/>
  <c r="AT161" i="1"/>
  <c r="Z101" i="4"/>
  <c r="AS161" i="1"/>
  <c r="Y101" i="4"/>
  <c r="AR161" i="1"/>
  <c r="X101" i="4"/>
  <c r="AT160" i="1"/>
  <c r="Z100" i="4"/>
  <c r="AS160" i="1"/>
  <c r="Y100" i="4"/>
  <c r="AR160" i="1"/>
  <c r="X100" i="4"/>
  <c r="AT159" i="1"/>
  <c r="Z99" i="4"/>
  <c r="AS159" i="1"/>
  <c r="Y99" i="4"/>
  <c r="AR159" i="1"/>
  <c r="X99" i="4"/>
  <c r="AT158" i="1"/>
  <c r="Z98" i="4"/>
  <c r="AS158" i="1"/>
  <c r="Y98" i="4"/>
  <c r="AR158" i="1"/>
  <c r="X98" i="4"/>
  <c r="AT157" i="1"/>
  <c r="Z97" i="4"/>
  <c r="AS157" i="1"/>
  <c r="Y97" i="4"/>
  <c r="AR157" i="1"/>
  <c r="X97" i="4"/>
  <c r="AT156" i="1"/>
  <c r="Z96" i="4"/>
  <c r="AS156" i="1"/>
  <c r="Y96" i="4"/>
  <c r="AR156" i="1"/>
  <c r="X96" i="4"/>
  <c r="AT155" i="1"/>
  <c r="Z95" i="4"/>
  <c r="AS155" i="1"/>
  <c r="Y95" i="4"/>
  <c r="AR155" i="1"/>
  <c r="X95" i="4"/>
  <c r="AT154" i="1"/>
  <c r="Z94" i="4"/>
  <c r="AS154" i="1"/>
  <c r="Y94" i="4"/>
  <c r="AR154" i="1"/>
  <c r="X94" i="4"/>
  <c r="AT153" i="1"/>
  <c r="Z93" i="4"/>
  <c r="AS153" i="1"/>
  <c r="Y93" i="4"/>
  <c r="AR153" i="1"/>
  <c r="X93" i="4"/>
  <c r="AT152" i="1"/>
  <c r="Z92" i="4"/>
  <c r="AS152" i="1"/>
  <c r="Y92" i="4"/>
  <c r="AR152" i="1"/>
  <c r="X92" i="4"/>
  <c r="AT151" i="1"/>
  <c r="Z91" i="4"/>
  <c r="AS151" i="1"/>
  <c r="Y91" i="4"/>
  <c r="AR151" i="1"/>
  <c r="X91" i="4"/>
  <c r="AT150" i="1"/>
  <c r="Z90" i="4"/>
  <c r="AS150" i="1"/>
  <c r="Y90" i="4"/>
  <c r="AR150" i="1"/>
  <c r="X90" i="4"/>
  <c r="AT149" i="1"/>
  <c r="Z89" i="4"/>
  <c r="AS149" i="1"/>
  <c r="Y89" i="4"/>
  <c r="AR149" i="1"/>
  <c r="X89" i="4"/>
  <c r="AT148" i="1"/>
  <c r="Z88" i="4"/>
  <c r="AS148" i="1"/>
  <c r="Y88" i="4"/>
  <c r="AR148" i="1"/>
  <c r="X88" i="4"/>
  <c r="AT147" i="1"/>
  <c r="Z87" i="4"/>
  <c r="AS147" i="1"/>
  <c r="Y87" i="4"/>
  <c r="AR147" i="1"/>
  <c r="X87" i="4"/>
  <c r="AT146" i="1"/>
  <c r="Z86" i="4"/>
  <c r="AS146" i="1"/>
  <c r="Y86" i="4"/>
  <c r="AR146" i="1"/>
  <c r="X86" i="4"/>
  <c r="AT145" i="1"/>
  <c r="Z85" i="4"/>
  <c r="AS145" i="1"/>
  <c r="Y85" i="4"/>
  <c r="AR145" i="1"/>
  <c r="X85" i="4"/>
  <c r="AT144" i="1"/>
  <c r="Z84" i="4"/>
  <c r="AS144" i="1"/>
  <c r="Y84" i="4"/>
  <c r="AR144" i="1"/>
  <c r="X84" i="4"/>
  <c r="AT143" i="1"/>
  <c r="Z83" i="4"/>
  <c r="AS143" i="1"/>
  <c r="Y83" i="4"/>
  <c r="AR143" i="1"/>
  <c r="X83" i="4"/>
  <c r="AT142" i="1"/>
  <c r="Z82" i="4"/>
  <c r="AS142" i="1"/>
  <c r="Y82" i="4"/>
  <c r="AR142" i="1"/>
  <c r="X82" i="4"/>
  <c r="AT141" i="1"/>
  <c r="Z81" i="4"/>
  <c r="AS141" i="1"/>
  <c r="Y81" i="4"/>
  <c r="AR141" i="1"/>
  <c r="X81" i="4"/>
  <c r="AT140" i="1"/>
  <c r="Z80" i="4"/>
  <c r="AS140" i="1"/>
  <c r="Y80" i="4"/>
  <c r="AR140" i="1"/>
  <c r="X80" i="4"/>
  <c r="AT139" i="1"/>
  <c r="Z79" i="4"/>
  <c r="AS139" i="1"/>
  <c r="Y79" i="4"/>
  <c r="AR139" i="1"/>
  <c r="X79" i="4"/>
  <c r="AT138" i="1"/>
  <c r="Z78" i="4"/>
  <c r="AS138" i="1"/>
  <c r="Y78" i="4"/>
  <c r="AR138" i="1"/>
  <c r="X78" i="4"/>
  <c r="AT137" i="1"/>
  <c r="Z77" i="4"/>
  <c r="AS137" i="1"/>
  <c r="Y77" i="4"/>
  <c r="AR137" i="1"/>
  <c r="X77" i="4"/>
  <c r="AT136" i="1"/>
  <c r="Z76" i="4"/>
  <c r="AS136" i="1"/>
  <c r="Y76" i="4"/>
  <c r="AR136" i="1"/>
  <c r="X76" i="4"/>
  <c r="AT135" i="1"/>
  <c r="Z75" i="4"/>
  <c r="AS135" i="1"/>
  <c r="Y75" i="4"/>
  <c r="AR135" i="1"/>
  <c r="X75" i="4"/>
  <c r="AT134" i="1"/>
  <c r="Z74" i="4"/>
  <c r="AS134" i="1"/>
  <c r="Y74" i="4"/>
  <c r="AR134" i="1"/>
  <c r="X74" i="4"/>
  <c r="AT133" i="1"/>
  <c r="Z73" i="4"/>
  <c r="AS133" i="1"/>
  <c r="Y73" i="4"/>
  <c r="AR133" i="1"/>
  <c r="X73" i="4"/>
  <c r="AT132" i="1"/>
  <c r="Z72" i="4"/>
  <c r="AS132" i="1"/>
  <c r="Y72" i="4"/>
  <c r="AR132" i="1"/>
  <c r="X72" i="4"/>
  <c r="AT131" i="1"/>
  <c r="Z71" i="4"/>
  <c r="AS131" i="1"/>
  <c r="Y71" i="4"/>
  <c r="AR131" i="1"/>
  <c r="X71" i="4"/>
  <c r="AT130" i="1"/>
  <c r="Z70" i="4"/>
  <c r="AS130" i="1"/>
  <c r="Y70" i="4"/>
  <c r="AR130" i="1"/>
  <c r="X70" i="4"/>
  <c r="AT129" i="1"/>
  <c r="Z69" i="4"/>
  <c r="AS129" i="1"/>
  <c r="Y69" i="4"/>
  <c r="AR129" i="1"/>
  <c r="X69" i="4"/>
  <c r="AT128" i="1"/>
  <c r="Z68" i="4"/>
  <c r="AS128" i="1"/>
  <c r="Y68" i="4"/>
  <c r="AR128" i="1"/>
  <c r="X68" i="4"/>
  <c r="AT127" i="1"/>
  <c r="Z67" i="4"/>
  <c r="AS127" i="1"/>
  <c r="Y67" i="4"/>
  <c r="AR127" i="1"/>
  <c r="X67" i="4"/>
  <c r="AT126" i="1"/>
  <c r="Z66" i="4"/>
  <c r="AS126" i="1"/>
  <c r="Y66" i="4"/>
  <c r="AR126" i="1"/>
  <c r="X66" i="4"/>
  <c r="AT125" i="1"/>
  <c r="Z65" i="4"/>
  <c r="AS125" i="1"/>
  <c r="Y65" i="4"/>
  <c r="AR125" i="1"/>
  <c r="X65" i="4"/>
  <c r="AT124" i="1"/>
  <c r="Z64" i="4"/>
  <c r="AS124" i="1"/>
  <c r="Y64" i="4"/>
  <c r="AR124" i="1"/>
  <c r="X64" i="4"/>
  <c r="AT123" i="1"/>
  <c r="Z63" i="4"/>
  <c r="AS123" i="1"/>
  <c r="Y63" i="4"/>
  <c r="AR123" i="1"/>
  <c r="X63" i="4"/>
  <c r="AT122" i="1"/>
  <c r="Z62" i="4"/>
  <c r="AS122" i="1"/>
  <c r="Y62" i="4"/>
  <c r="AR122" i="1"/>
  <c r="X62" i="4"/>
  <c r="AT121" i="1"/>
  <c r="Z61" i="4"/>
  <c r="AS121" i="1"/>
  <c r="Y61" i="4"/>
  <c r="AR121" i="1"/>
  <c r="X61" i="4"/>
  <c r="AT120" i="1"/>
  <c r="Z60" i="4"/>
  <c r="AS120" i="1"/>
  <c r="Y60" i="4"/>
  <c r="AR120" i="1"/>
  <c r="X60" i="4"/>
  <c r="AT119" i="1"/>
  <c r="Z59" i="4"/>
  <c r="AS119" i="1"/>
  <c r="Y59" i="4"/>
  <c r="AR119" i="1"/>
  <c r="X59" i="4"/>
  <c r="AT118" i="1"/>
  <c r="Z58" i="4"/>
  <c r="AS118" i="1"/>
  <c r="Y58" i="4"/>
  <c r="AR118" i="1"/>
  <c r="X58" i="4"/>
  <c r="AT117" i="1"/>
  <c r="Z57" i="4"/>
  <c r="AS117" i="1"/>
  <c r="Y57" i="4"/>
  <c r="AR117" i="1"/>
  <c r="X57" i="4"/>
  <c r="AT116" i="1"/>
  <c r="Z56" i="4"/>
  <c r="AS116" i="1"/>
  <c r="Y56" i="4"/>
  <c r="AR116" i="1"/>
  <c r="X56" i="4"/>
  <c r="AT115" i="1"/>
  <c r="Z55" i="4"/>
  <c r="AS115" i="1"/>
  <c r="Y55" i="4"/>
  <c r="AR115" i="1"/>
  <c r="X55" i="4"/>
  <c r="AT114" i="1"/>
  <c r="Z54" i="4"/>
  <c r="AS114" i="1"/>
  <c r="Y54" i="4"/>
  <c r="AR114" i="1"/>
  <c r="X54" i="4"/>
  <c r="AT113" i="1"/>
  <c r="Z53" i="4"/>
  <c r="AS113" i="1"/>
  <c r="Y53" i="4"/>
  <c r="AR113" i="1"/>
  <c r="X53" i="4"/>
  <c r="AT112" i="1"/>
  <c r="Z52" i="4"/>
  <c r="AS112" i="1"/>
  <c r="Y52" i="4"/>
  <c r="AR112" i="1"/>
  <c r="X52" i="4"/>
  <c r="AT111" i="1"/>
  <c r="Z51" i="4"/>
  <c r="AS111" i="1"/>
  <c r="Y51" i="4"/>
  <c r="AR111" i="1"/>
  <c r="X51" i="4"/>
  <c r="AT110" i="1"/>
  <c r="Z50" i="4"/>
  <c r="AS110" i="1"/>
  <c r="Y50" i="4"/>
  <c r="AR110" i="1"/>
  <c r="X50" i="4"/>
  <c r="AT109" i="1"/>
  <c r="Z49" i="4"/>
  <c r="AS109" i="1"/>
  <c r="Y49" i="4"/>
  <c r="AR109" i="1"/>
  <c r="X49" i="4"/>
  <c r="AT108" i="1"/>
  <c r="Z48" i="4"/>
  <c r="AS108" i="1"/>
  <c r="Y48" i="4"/>
  <c r="AR108" i="1"/>
  <c r="X48" i="4"/>
  <c r="AT107" i="1"/>
  <c r="Z47" i="4"/>
  <c r="AS107" i="1"/>
  <c r="Y47" i="4"/>
  <c r="AR107" i="1"/>
  <c r="X47" i="4"/>
  <c r="AT106" i="1"/>
  <c r="Z46" i="4"/>
  <c r="AS106" i="1"/>
  <c r="Y46" i="4"/>
  <c r="AR106" i="1"/>
  <c r="X46" i="4"/>
  <c r="AT105" i="1"/>
  <c r="Z45" i="4"/>
  <c r="AS105" i="1"/>
  <c r="Y45" i="4"/>
  <c r="AR105" i="1"/>
  <c r="X45" i="4"/>
  <c r="AT104" i="1"/>
  <c r="Z44" i="4"/>
  <c r="AS104" i="1"/>
  <c r="Y44" i="4"/>
  <c r="AR104" i="1"/>
  <c r="X44" i="4"/>
  <c r="AT103" i="1"/>
  <c r="Z43" i="4"/>
  <c r="AS103" i="1"/>
  <c r="Y43" i="4"/>
  <c r="AR103" i="1"/>
  <c r="X43" i="4"/>
  <c r="AT102" i="1"/>
  <c r="Z42" i="4"/>
  <c r="AS102" i="1"/>
  <c r="Y42" i="4"/>
  <c r="AR102" i="1"/>
  <c r="X42" i="4"/>
  <c r="AT101" i="1"/>
  <c r="Z41" i="4"/>
  <c r="AS101" i="1"/>
  <c r="Y41" i="4"/>
  <c r="AR101" i="1"/>
  <c r="X41" i="4"/>
  <c r="AT100" i="1"/>
  <c r="Z40" i="4"/>
  <c r="AS100" i="1"/>
  <c r="Y40" i="4"/>
  <c r="AR100" i="1"/>
  <c r="X40" i="4"/>
  <c r="AT99" i="1"/>
  <c r="Z39" i="4"/>
  <c r="AS99" i="1"/>
  <c r="Y39" i="4"/>
  <c r="AR99" i="1"/>
  <c r="X39" i="4"/>
  <c r="AT98" i="1"/>
  <c r="Z38" i="4"/>
  <c r="AS98" i="1"/>
  <c r="Y38" i="4"/>
  <c r="AR98" i="1"/>
  <c r="X38" i="4"/>
  <c r="AT97" i="1"/>
  <c r="Z37" i="4"/>
  <c r="AS97" i="1"/>
  <c r="Y37" i="4"/>
  <c r="AR97" i="1"/>
  <c r="X37" i="4"/>
  <c r="AT96" i="1"/>
  <c r="Z36" i="4"/>
  <c r="AS96" i="1"/>
  <c r="Y36" i="4"/>
  <c r="AR96" i="1"/>
  <c r="X36" i="4"/>
  <c r="AT95" i="1"/>
  <c r="Z35" i="4"/>
  <c r="AS95" i="1"/>
  <c r="Y35" i="4"/>
  <c r="AR95" i="1"/>
  <c r="X35" i="4"/>
  <c r="AT94" i="1"/>
  <c r="Z34" i="4"/>
  <c r="AS94" i="1"/>
  <c r="Y34" i="4"/>
  <c r="AR94" i="1"/>
  <c r="X34" i="4"/>
  <c r="AT93" i="1"/>
  <c r="Z33" i="4"/>
  <c r="AS93" i="1"/>
  <c r="Y33" i="4"/>
  <c r="AR93" i="1"/>
  <c r="X33" i="4"/>
  <c r="AT92" i="1"/>
  <c r="Z32" i="4"/>
  <c r="AS92" i="1"/>
  <c r="Y32" i="4"/>
  <c r="AR92" i="1"/>
  <c r="X32" i="4"/>
  <c r="AT91" i="1"/>
  <c r="Z31" i="4"/>
  <c r="AS91" i="1"/>
  <c r="Y31" i="4"/>
  <c r="AR91" i="1"/>
  <c r="X31" i="4"/>
  <c r="AT90" i="1"/>
  <c r="Z30" i="4"/>
  <c r="AS90" i="1"/>
  <c r="Y30" i="4"/>
  <c r="AR90" i="1"/>
  <c r="X30" i="4"/>
  <c r="AT89" i="1"/>
  <c r="Z29" i="4"/>
  <c r="AS89" i="1"/>
  <c r="Y29" i="4"/>
  <c r="AR89" i="1"/>
  <c r="X29" i="4"/>
  <c r="AT88" i="1"/>
  <c r="Z28" i="4"/>
  <c r="AS88" i="1"/>
  <c r="Y28" i="4"/>
  <c r="AR88" i="1"/>
  <c r="X28" i="4"/>
  <c r="AT87" i="1"/>
  <c r="Z27" i="4"/>
  <c r="AS87" i="1"/>
  <c r="Y27" i="4"/>
  <c r="AR87" i="1"/>
  <c r="X27" i="4"/>
  <c r="AT86" i="1"/>
  <c r="Z26" i="4"/>
  <c r="AS86" i="1"/>
  <c r="Y26" i="4"/>
  <c r="AR86" i="1"/>
  <c r="X26" i="4"/>
  <c r="AT85" i="1"/>
  <c r="Z25" i="4"/>
  <c r="AS85" i="1"/>
  <c r="Y25" i="4"/>
  <c r="AR85" i="1"/>
  <c r="X25" i="4"/>
  <c r="AT84" i="1"/>
  <c r="Z24" i="4"/>
  <c r="AS84" i="1"/>
  <c r="Y24" i="4"/>
  <c r="AR84" i="1"/>
  <c r="X24" i="4"/>
  <c r="Z23" i="4"/>
  <c r="Y23" i="4"/>
  <c r="X23" i="4"/>
  <c r="U71" i="5"/>
  <c r="T71" i="5"/>
  <c r="S71" i="5"/>
  <c r="R71" i="5"/>
  <c r="Q71" i="5"/>
  <c r="U70" i="5"/>
  <c r="T70" i="5"/>
  <c r="S70" i="5"/>
  <c r="R70" i="5"/>
  <c r="Q70" i="5"/>
  <c r="U69" i="5"/>
  <c r="T69" i="5"/>
  <c r="S69" i="5"/>
  <c r="R69" i="5"/>
  <c r="Q69" i="5"/>
  <c r="U68" i="5"/>
  <c r="T68" i="5"/>
  <c r="S68" i="5"/>
  <c r="R68" i="5"/>
  <c r="Q68" i="5"/>
  <c r="U67" i="5"/>
  <c r="T67" i="5"/>
  <c r="S67" i="5"/>
  <c r="R67" i="5"/>
  <c r="Q67" i="5"/>
  <c r="U66" i="5"/>
  <c r="T66" i="5"/>
  <c r="S66" i="5"/>
  <c r="R66" i="5"/>
  <c r="Q66" i="5"/>
  <c r="U65" i="5"/>
  <c r="T65" i="5"/>
  <c r="S65" i="5"/>
  <c r="R65" i="5"/>
  <c r="Q65" i="5"/>
  <c r="U49" i="5"/>
  <c r="T49" i="5"/>
  <c r="S49" i="5"/>
  <c r="R49" i="5"/>
  <c r="Q49" i="5"/>
  <c r="U48" i="5"/>
  <c r="T48" i="5"/>
  <c r="S48" i="5"/>
  <c r="R48" i="5"/>
  <c r="Q48" i="5"/>
  <c r="U47" i="5"/>
  <c r="T47" i="5"/>
  <c r="S47" i="5"/>
  <c r="R47" i="5"/>
  <c r="Q47" i="5"/>
  <c r="U46" i="5"/>
  <c r="T46" i="5"/>
  <c r="S46" i="5"/>
  <c r="R46" i="5"/>
  <c r="Q46" i="5"/>
  <c r="U45" i="5"/>
  <c r="T45" i="5"/>
  <c r="S45" i="5"/>
  <c r="R45" i="5"/>
  <c r="Q45" i="5"/>
  <c r="U44" i="5"/>
  <c r="T44" i="5"/>
  <c r="S44" i="5"/>
  <c r="R44" i="5"/>
  <c r="Q44" i="5"/>
  <c r="U43" i="5"/>
  <c r="T43" i="5"/>
  <c r="S43" i="5"/>
  <c r="R43" i="5"/>
  <c r="Q43" i="5"/>
  <c r="N71" i="5"/>
  <c r="N70" i="5"/>
  <c r="N69" i="5"/>
  <c r="N68" i="5"/>
  <c r="N67" i="5"/>
  <c r="N66" i="5"/>
  <c r="N65" i="5"/>
  <c r="N64" i="5"/>
  <c r="N63" i="5"/>
  <c r="N62" i="5"/>
  <c r="N61" i="5"/>
  <c r="N60" i="5"/>
  <c r="N59" i="5"/>
  <c r="N58" i="5"/>
  <c r="N57" i="5"/>
  <c r="N56" i="5"/>
  <c r="N55" i="5"/>
  <c r="N54" i="5"/>
  <c r="N53" i="5"/>
  <c r="N52" i="5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U64" i="5"/>
  <c r="T64" i="5"/>
  <c r="S64" i="5"/>
  <c r="R64" i="5"/>
  <c r="Q64" i="5"/>
  <c r="U63" i="5"/>
  <c r="T63" i="5"/>
  <c r="S63" i="5"/>
  <c r="R63" i="5"/>
  <c r="Q63" i="5"/>
  <c r="U62" i="5"/>
  <c r="T62" i="5"/>
  <c r="S62" i="5"/>
  <c r="R62" i="5"/>
  <c r="Q62" i="5"/>
  <c r="U61" i="5"/>
  <c r="T61" i="5"/>
  <c r="S61" i="5"/>
  <c r="R61" i="5"/>
  <c r="Q61" i="5"/>
  <c r="U60" i="5"/>
  <c r="T60" i="5"/>
  <c r="S60" i="5"/>
  <c r="R60" i="5"/>
  <c r="Q60" i="5"/>
  <c r="U59" i="5"/>
  <c r="T59" i="5"/>
  <c r="S59" i="5"/>
  <c r="R59" i="5"/>
  <c r="Q59" i="5"/>
  <c r="U58" i="5"/>
  <c r="T58" i="5"/>
  <c r="S58" i="5"/>
  <c r="R58" i="5"/>
  <c r="Q58" i="5"/>
  <c r="U57" i="5"/>
  <c r="T57" i="5"/>
  <c r="S57" i="5"/>
  <c r="R57" i="5"/>
  <c r="Q57" i="5"/>
  <c r="U56" i="5"/>
  <c r="T56" i="5"/>
  <c r="S56" i="5"/>
  <c r="R56" i="5"/>
  <c r="Q56" i="5"/>
  <c r="U55" i="5"/>
  <c r="T55" i="5"/>
  <c r="S55" i="5"/>
  <c r="R55" i="5"/>
  <c r="Q55" i="5"/>
  <c r="U54" i="5"/>
  <c r="T54" i="5"/>
  <c r="S54" i="5"/>
  <c r="R54" i="5"/>
  <c r="Q54" i="5"/>
  <c r="U53" i="5"/>
  <c r="T53" i="5"/>
  <c r="S53" i="5"/>
  <c r="R53" i="5"/>
  <c r="Q53" i="5"/>
  <c r="U52" i="5"/>
  <c r="T52" i="5"/>
  <c r="S52" i="5"/>
  <c r="R52" i="5"/>
  <c r="Q52" i="5"/>
  <c r="U51" i="5"/>
  <c r="T51" i="5"/>
  <c r="S51" i="5"/>
  <c r="R51" i="5"/>
  <c r="Q51" i="5"/>
  <c r="U42" i="5"/>
  <c r="T42" i="5"/>
  <c r="S42" i="5"/>
  <c r="R42" i="5"/>
  <c r="Q42" i="5"/>
  <c r="U41" i="5"/>
  <c r="T41" i="5"/>
  <c r="S41" i="5"/>
  <c r="R41" i="5"/>
  <c r="Q41" i="5"/>
  <c r="U40" i="5"/>
  <c r="T40" i="5"/>
  <c r="S40" i="5"/>
  <c r="R40" i="5"/>
  <c r="Q40" i="5"/>
  <c r="U39" i="5"/>
  <c r="T39" i="5"/>
  <c r="S39" i="5"/>
  <c r="R39" i="5"/>
  <c r="Q39" i="5"/>
  <c r="U38" i="5"/>
  <c r="T38" i="5"/>
  <c r="S38" i="5"/>
  <c r="R38" i="5"/>
  <c r="Q38" i="5"/>
  <c r="U37" i="5"/>
  <c r="T37" i="5"/>
  <c r="S37" i="5"/>
  <c r="R37" i="5"/>
  <c r="Q37" i="5"/>
  <c r="U36" i="5"/>
  <c r="T36" i="5"/>
  <c r="S36" i="5"/>
  <c r="R36" i="5"/>
  <c r="Q36" i="5"/>
  <c r="U35" i="5"/>
  <c r="T35" i="5"/>
  <c r="S35" i="5"/>
  <c r="R35" i="5"/>
  <c r="Q35" i="5"/>
  <c r="U34" i="5"/>
  <c r="T34" i="5"/>
  <c r="S34" i="5"/>
  <c r="R34" i="5"/>
  <c r="Q34" i="5"/>
  <c r="U33" i="5"/>
  <c r="T33" i="5"/>
  <c r="S33" i="5"/>
  <c r="R33" i="5"/>
  <c r="Q33" i="5"/>
  <c r="U32" i="5"/>
  <c r="T32" i="5"/>
  <c r="S32" i="5"/>
  <c r="R32" i="5"/>
  <c r="Q32" i="5"/>
  <c r="U31" i="5"/>
  <c r="T31" i="5"/>
  <c r="S31" i="5"/>
  <c r="R31" i="5"/>
  <c r="Q31" i="5"/>
  <c r="U30" i="5"/>
  <c r="T30" i="5"/>
  <c r="S30" i="5"/>
  <c r="R30" i="5"/>
  <c r="Q30" i="5"/>
  <c r="U29" i="5"/>
  <c r="T29" i="5"/>
  <c r="S29" i="5"/>
  <c r="R29" i="5"/>
  <c r="Q29" i="5"/>
  <c r="U27" i="5"/>
  <c r="T27" i="5"/>
  <c r="S27" i="5"/>
  <c r="R27" i="5"/>
  <c r="Q27" i="5"/>
  <c r="U26" i="5"/>
  <c r="T26" i="5"/>
  <c r="S26" i="5"/>
  <c r="R26" i="5"/>
  <c r="Q26" i="5"/>
  <c r="U25" i="5"/>
  <c r="T25" i="5"/>
  <c r="S25" i="5"/>
  <c r="R25" i="5"/>
  <c r="Q25" i="5"/>
  <c r="AO81" i="1"/>
  <c r="AL81" i="1"/>
  <c r="AI81" i="1"/>
  <c r="AF81" i="1"/>
  <c r="AC81" i="1"/>
  <c r="I282" i="1"/>
  <c r="H282" i="1"/>
  <c r="G282" i="1"/>
  <c r="I281" i="1"/>
  <c r="H281" i="1"/>
  <c r="G281" i="1"/>
  <c r="I280" i="1"/>
  <c r="H280" i="1"/>
  <c r="G280" i="1"/>
  <c r="I279" i="1"/>
  <c r="H279" i="1"/>
  <c r="G279" i="1"/>
  <c r="I278" i="1"/>
  <c r="H278" i="1"/>
  <c r="G278" i="1"/>
  <c r="I277" i="1"/>
  <c r="H277" i="1"/>
  <c r="G277" i="1"/>
  <c r="I276" i="1"/>
  <c r="H276" i="1"/>
  <c r="G276" i="1"/>
  <c r="I275" i="1"/>
  <c r="H275" i="1"/>
  <c r="G275" i="1"/>
  <c r="I274" i="1"/>
  <c r="H274" i="1"/>
  <c r="G274" i="1"/>
  <c r="I273" i="1"/>
  <c r="H273" i="1"/>
  <c r="G273" i="1"/>
  <c r="I272" i="1"/>
  <c r="H272" i="1"/>
  <c r="G272" i="1"/>
  <c r="I271" i="1"/>
  <c r="H271" i="1"/>
  <c r="G271" i="1"/>
  <c r="I270" i="1"/>
  <c r="H270" i="1"/>
  <c r="G270" i="1"/>
  <c r="I269" i="1"/>
  <c r="H269" i="1"/>
  <c r="G269" i="1"/>
  <c r="I268" i="1"/>
  <c r="H268" i="1"/>
  <c r="G268" i="1"/>
  <c r="I267" i="1"/>
  <c r="H267" i="1"/>
  <c r="G267" i="1"/>
  <c r="I266" i="1"/>
  <c r="H266" i="1"/>
  <c r="G266" i="1"/>
  <c r="I265" i="1"/>
  <c r="H265" i="1"/>
  <c r="G265" i="1"/>
  <c r="I264" i="1"/>
  <c r="H264" i="1"/>
  <c r="G264" i="1"/>
  <c r="I263" i="1"/>
  <c r="H263" i="1"/>
  <c r="G263" i="1"/>
  <c r="I262" i="1"/>
  <c r="H262" i="1"/>
  <c r="G262" i="1"/>
  <c r="I261" i="1"/>
  <c r="H261" i="1"/>
  <c r="G261" i="1"/>
  <c r="I260" i="1"/>
  <c r="H260" i="1"/>
  <c r="G260" i="1"/>
  <c r="I259" i="1"/>
  <c r="H259" i="1"/>
  <c r="G259" i="1"/>
  <c r="I258" i="1"/>
  <c r="H258" i="1"/>
  <c r="G258" i="1"/>
  <c r="I257" i="1"/>
  <c r="H257" i="1"/>
  <c r="G257" i="1"/>
  <c r="I256" i="1"/>
  <c r="H256" i="1"/>
  <c r="G256" i="1"/>
  <c r="I255" i="1"/>
  <c r="H255" i="1"/>
  <c r="G255" i="1"/>
  <c r="I254" i="1"/>
  <c r="H254" i="1"/>
  <c r="G254" i="1"/>
  <c r="I253" i="1"/>
  <c r="H253" i="1"/>
  <c r="G253" i="1"/>
  <c r="I252" i="1"/>
  <c r="H252" i="1"/>
  <c r="G252" i="1"/>
  <c r="I251" i="1"/>
  <c r="H251" i="1"/>
  <c r="G251" i="1"/>
  <c r="I250" i="1"/>
  <c r="H250" i="1"/>
  <c r="G250" i="1"/>
  <c r="I249" i="1"/>
  <c r="H249" i="1"/>
  <c r="G249" i="1"/>
  <c r="I248" i="1"/>
  <c r="H248" i="1"/>
  <c r="G248" i="1"/>
  <c r="I247" i="1"/>
  <c r="H247" i="1"/>
  <c r="G247" i="1"/>
  <c r="I246" i="1"/>
  <c r="H246" i="1"/>
  <c r="G246" i="1"/>
  <c r="I245" i="1"/>
  <c r="H245" i="1"/>
  <c r="G245" i="1"/>
  <c r="I244" i="1"/>
  <c r="H244" i="1"/>
  <c r="G244" i="1"/>
  <c r="I242" i="1"/>
  <c r="H242" i="1"/>
  <c r="G242" i="1"/>
  <c r="I241" i="1"/>
  <c r="H241" i="1"/>
  <c r="G241" i="1"/>
  <c r="I240" i="1"/>
  <c r="H240" i="1"/>
  <c r="G240" i="1"/>
  <c r="I239" i="1"/>
  <c r="H239" i="1"/>
  <c r="G239" i="1"/>
  <c r="I238" i="1"/>
  <c r="H238" i="1"/>
  <c r="G238" i="1"/>
  <c r="I237" i="1"/>
  <c r="H237" i="1"/>
  <c r="G237" i="1"/>
  <c r="I236" i="1"/>
  <c r="H236" i="1"/>
  <c r="G236" i="1"/>
  <c r="I235" i="1"/>
  <c r="H235" i="1"/>
  <c r="G235" i="1"/>
  <c r="I234" i="1"/>
  <c r="H234" i="1"/>
  <c r="G234" i="1"/>
  <c r="I233" i="1"/>
  <c r="H233" i="1"/>
  <c r="G233" i="1"/>
  <c r="I232" i="1"/>
  <c r="H232" i="1"/>
  <c r="G232" i="1"/>
  <c r="I231" i="1"/>
  <c r="H231" i="1"/>
  <c r="G231" i="1"/>
  <c r="I230" i="1"/>
  <c r="H230" i="1"/>
  <c r="G230" i="1"/>
  <c r="I229" i="1"/>
  <c r="H229" i="1"/>
  <c r="G229" i="1"/>
  <c r="I228" i="1"/>
  <c r="H228" i="1"/>
  <c r="G228" i="1"/>
  <c r="I227" i="1"/>
  <c r="H227" i="1"/>
  <c r="G227" i="1"/>
  <c r="I226" i="1"/>
  <c r="H226" i="1"/>
  <c r="G226" i="1"/>
  <c r="I225" i="1"/>
  <c r="H225" i="1"/>
  <c r="G225" i="1"/>
  <c r="I224" i="1"/>
  <c r="H224" i="1"/>
  <c r="G224" i="1"/>
  <c r="I223" i="1"/>
  <c r="H223" i="1"/>
  <c r="G223" i="1"/>
  <c r="I222" i="1"/>
  <c r="H222" i="1"/>
  <c r="G222" i="1"/>
  <c r="I221" i="1"/>
  <c r="H221" i="1"/>
  <c r="G221" i="1"/>
  <c r="I220" i="1"/>
  <c r="H220" i="1"/>
  <c r="G220" i="1"/>
  <c r="I219" i="1"/>
  <c r="H219" i="1"/>
  <c r="G219" i="1"/>
  <c r="I218" i="1"/>
  <c r="H218" i="1"/>
  <c r="G218" i="1"/>
  <c r="I217" i="1"/>
  <c r="H217" i="1"/>
  <c r="G217" i="1"/>
  <c r="I216" i="1"/>
  <c r="H216" i="1"/>
  <c r="G216" i="1"/>
  <c r="I215" i="1"/>
  <c r="H215" i="1"/>
  <c r="G215" i="1"/>
  <c r="I214" i="1"/>
  <c r="H214" i="1"/>
  <c r="G214" i="1"/>
  <c r="I213" i="1"/>
  <c r="H213" i="1"/>
  <c r="G213" i="1"/>
  <c r="I212" i="1"/>
  <c r="H212" i="1"/>
  <c r="G212" i="1"/>
  <c r="I211" i="1"/>
  <c r="H211" i="1"/>
  <c r="G211" i="1"/>
  <c r="I210" i="1"/>
  <c r="H210" i="1"/>
  <c r="G210" i="1"/>
  <c r="I209" i="1"/>
  <c r="H209" i="1"/>
  <c r="G209" i="1"/>
  <c r="I208" i="1"/>
  <c r="H208" i="1"/>
  <c r="G208" i="1"/>
  <c r="I207" i="1"/>
  <c r="H207" i="1"/>
  <c r="G207" i="1"/>
  <c r="I206" i="1"/>
  <c r="H206" i="1"/>
  <c r="G206" i="1"/>
  <c r="I205" i="1"/>
  <c r="H205" i="1"/>
  <c r="G205" i="1"/>
  <c r="I204" i="1"/>
  <c r="H204" i="1"/>
  <c r="G204" i="1"/>
  <c r="I203" i="1"/>
  <c r="H203" i="1"/>
  <c r="G203" i="1"/>
  <c r="I202" i="1"/>
  <c r="H202" i="1"/>
  <c r="G202" i="1"/>
  <c r="I201" i="1"/>
  <c r="H201" i="1"/>
  <c r="G201" i="1"/>
  <c r="I200" i="1"/>
  <c r="H200" i="1"/>
  <c r="G200" i="1"/>
  <c r="I199" i="1"/>
  <c r="H199" i="1"/>
  <c r="G199" i="1"/>
  <c r="I198" i="1"/>
  <c r="H198" i="1"/>
  <c r="G198" i="1"/>
  <c r="I197" i="1"/>
  <c r="H197" i="1"/>
  <c r="G197" i="1"/>
  <c r="I196" i="1"/>
  <c r="H196" i="1"/>
  <c r="G196" i="1"/>
  <c r="I195" i="1"/>
  <c r="H195" i="1"/>
  <c r="G195" i="1"/>
  <c r="I194" i="1"/>
  <c r="H194" i="1"/>
  <c r="G194" i="1"/>
  <c r="I193" i="1"/>
  <c r="H193" i="1"/>
  <c r="G193" i="1"/>
  <c r="I192" i="1"/>
  <c r="H192" i="1"/>
  <c r="G192" i="1"/>
  <c r="I191" i="1"/>
  <c r="H191" i="1"/>
  <c r="G191" i="1"/>
  <c r="I190" i="1"/>
  <c r="H190" i="1"/>
  <c r="G190" i="1"/>
  <c r="I189" i="1"/>
  <c r="H189" i="1"/>
  <c r="G189" i="1"/>
  <c r="I188" i="1"/>
  <c r="H188" i="1"/>
  <c r="G188" i="1"/>
  <c r="I187" i="1"/>
  <c r="H187" i="1"/>
  <c r="G187" i="1"/>
  <c r="I186" i="1"/>
  <c r="H186" i="1"/>
  <c r="G186" i="1"/>
  <c r="I185" i="1"/>
  <c r="H185" i="1"/>
  <c r="G185" i="1"/>
  <c r="I184" i="1"/>
  <c r="H184" i="1"/>
  <c r="G184" i="1"/>
  <c r="I183" i="1"/>
  <c r="H183" i="1"/>
  <c r="G183" i="1"/>
  <c r="I182" i="1"/>
  <c r="H182" i="1"/>
  <c r="G182" i="1"/>
  <c r="I181" i="1"/>
  <c r="H181" i="1"/>
  <c r="G181" i="1"/>
  <c r="I180" i="1"/>
  <c r="H180" i="1"/>
  <c r="G180" i="1"/>
  <c r="I179" i="1"/>
  <c r="H179" i="1"/>
  <c r="G179" i="1"/>
  <c r="I178" i="1"/>
  <c r="H178" i="1"/>
  <c r="G178" i="1"/>
  <c r="I177" i="1"/>
  <c r="H177" i="1"/>
  <c r="G177" i="1"/>
  <c r="I176" i="1"/>
  <c r="H176" i="1"/>
  <c r="G176" i="1"/>
  <c r="I175" i="1"/>
  <c r="H175" i="1"/>
  <c r="G175" i="1"/>
  <c r="I174" i="1"/>
  <c r="H174" i="1"/>
  <c r="G174" i="1"/>
  <c r="I173" i="1"/>
  <c r="H173" i="1"/>
  <c r="G173" i="1"/>
  <c r="I172" i="1"/>
  <c r="H172" i="1"/>
  <c r="G172" i="1"/>
  <c r="I171" i="1"/>
  <c r="H171" i="1"/>
  <c r="G171" i="1"/>
  <c r="I170" i="1"/>
  <c r="H170" i="1"/>
  <c r="G170" i="1"/>
  <c r="I169" i="1"/>
  <c r="H169" i="1"/>
  <c r="G169" i="1"/>
  <c r="I168" i="1"/>
  <c r="H168" i="1"/>
  <c r="G168" i="1"/>
  <c r="I167" i="1"/>
  <c r="H167" i="1"/>
  <c r="G167" i="1"/>
  <c r="I166" i="1"/>
  <c r="H166" i="1"/>
  <c r="G166" i="1"/>
  <c r="I165" i="1"/>
  <c r="H165" i="1"/>
  <c r="G165" i="1"/>
  <c r="I164" i="1"/>
  <c r="H164" i="1"/>
  <c r="G164" i="1"/>
  <c r="I163" i="1"/>
  <c r="H163" i="1"/>
  <c r="G163" i="1"/>
  <c r="I162" i="1"/>
  <c r="H162" i="1"/>
  <c r="G162" i="1"/>
  <c r="I161" i="1"/>
  <c r="H161" i="1"/>
  <c r="G161" i="1"/>
  <c r="I160" i="1"/>
  <c r="H160" i="1"/>
  <c r="G160" i="1"/>
  <c r="I159" i="1"/>
  <c r="H159" i="1"/>
  <c r="G159" i="1"/>
  <c r="I158" i="1"/>
  <c r="H158" i="1"/>
  <c r="G158" i="1"/>
  <c r="I157" i="1"/>
  <c r="H157" i="1"/>
  <c r="G157" i="1"/>
  <c r="I156" i="1"/>
  <c r="H156" i="1"/>
  <c r="G156" i="1"/>
  <c r="I155" i="1"/>
  <c r="H155" i="1"/>
  <c r="G155" i="1"/>
  <c r="I154" i="1"/>
  <c r="H154" i="1"/>
  <c r="G154" i="1"/>
  <c r="I153" i="1"/>
  <c r="H153" i="1"/>
  <c r="G153" i="1"/>
  <c r="I152" i="1"/>
  <c r="H152" i="1"/>
  <c r="G152" i="1"/>
  <c r="I151" i="1"/>
  <c r="H151" i="1"/>
  <c r="G151" i="1"/>
  <c r="I150" i="1"/>
  <c r="H150" i="1"/>
  <c r="G150" i="1"/>
  <c r="I149" i="1"/>
  <c r="H149" i="1"/>
  <c r="G149" i="1"/>
  <c r="I148" i="1"/>
  <c r="H148" i="1"/>
  <c r="G148" i="1"/>
  <c r="I147" i="1"/>
  <c r="H147" i="1"/>
  <c r="G147" i="1"/>
  <c r="I146" i="1"/>
  <c r="H146" i="1"/>
  <c r="G146" i="1"/>
  <c r="I145" i="1"/>
  <c r="H145" i="1"/>
  <c r="G145" i="1"/>
  <c r="I144" i="1"/>
  <c r="H144" i="1"/>
  <c r="G144" i="1"/>
  <c r="I142" i="1"/>
  <c r="H142" i="1"/>
  <c r="G142" i="1"/>
  <c r="I141" i="1"/>
  <c r="H141" i="1"/>
  <c r="G141" i="1"/>
  <c r="I140" i="1"/>
  <c r="H140" i="1"/>
  <c r="G140" i="1"/>
  <c r="I139" i="1"/>
  <c r="H139" i="1"/>
  <c r="G139" i="1"/>
  <c r="I138" i="1"/>
  <c r="H138" i="1"/>
  <c r="G138" i="1"/>
  <c r="I137" i="1"/>
  <c r="H137" i="1"/>
  <c r="G137" i="1"/>
  <c r="I136" i="1"/>
  <c r="H136" i="1"/>
  <c r="G136" i="1"/>
  <c r="I135" i="1"/>
  <c r="H135" i="1"/>
  <c r="G135" i="1"/>
  <c r="I134" i="1"/>
  <c r="H134" i="1"/>
  <c r="G134" i="1"/>
  <c r="I133" i="1"/>
  <c r="H133" i="1"/>
  <c r="G133" i="1"/>
  <c r="I132" i="1"/>
  <c r="H132" i="1"/>
  <c r="G132" i="1"/>
  <c r="I131" i="1"/>
  <c r="H131" i="1"/>
  <c r="G131" i="1"/>
  <c r="I130" i="1"/>
  <c r="H130" i="1"/>
  <c r="G130" i="1"/>
  <c r="I129" i="1"/>
  <c r="H129" i="1"/>
  <c r="G129" i="1"/>
  <c r="I128" i="1"/>
  <c r="H128" i="1"/>
  <c r="G128" i="1"/>
  <c r="I127" i="1"/>
  <c r="H127" i="1"/>
  <c r="G127" i="1"/>
  <c r="I126" i="1"/>
  <c r="H126" i="1"/>
  <c r="G126" i="1"/>
  <c r="I125" i="1"/>
  <c r="H125" i="1"/>
  <c r="G125" i="1"/>
  <c r="I124" i="1"/>
  <c r="H124" i="1"/>
  <c r="G124" i="1"/>
  <c r="I123" i="1"/>
  <c r="H123" i="1"/>
  <c r="G123" i="1"/>
  <c r="I122" i="1"/>
  <c r="H122" i="1"/>
  <c r="G122" i="1"/>
  <c r="I121" i="1"/>
  <c r="H121" i="1"/>
  <c r="G121" i="1"/>
  <c r="I120" i="1"/>
  <c r="H120" i="1"/>
  <c r="G120" i="1"/>
  <c r="I119" i="1"/>
  <c r="H119" i="1"/>
  <c r="G119" i="1"/>
  <c r="I118" i="1"/>
  <c r="H118" i="1"/>
  <c r="G118" i="1"/>
  <c r="I117" i="1"/>
  <c r="H117" i="1"/>
  <c r="G117" i="1"/>
  <c r="I116" i="1"/>
  <c r="H116" i="1"/>
  <c r="G116" i="1"/>
  <c r="I115" i="1"/>
  <c r="H115" i="1"/>
  <c r="G115" i="1"/>
  <c r="I114" i="1"/>
  <c r="H114" i="1"/>
  <c r="G114" i="1"/>
  <c r="I113" i="1"/>
  <c r="H113" i="1"/>
  <c r="G113" i="1"/>
  <c r="I112" i="1"/>
  <c r="H112" i="1"/>
  <c r="G112" i="1"/>
  <c r="I111" i="1"/>
  <c r="H111" i="1"/>
  <c r="G111" i="1"/>
  <c r="I110" i="1"/>
  <c r="H110" i="1"/>
  <c r="G110" i="1"/>
  <c r="I109" i="1"/>
  <c r="H109" i="1"/>
  <c r="G109" i="1"/>
  <c r="I108" i="1"/>
  <c r="H108" i="1"/>
  <c r="G108" i="1"/>
  <c r="I107" i="1"/>
  <c r="H107" i="1"/>
  <c r="G107" i="1"/>
  <c r="I106" i="1"/>
  <c r="H106" i="1"/>
  <c r="G106" i="1"/>
  <c r="I105" i="1"/>
  <c r="H105" i="1"/>
  <c r="G105" i="1"/>
  <c r="I104" i="1"/>
  <c r="H104" i="1"/>
  <c r="G104" i="1"/>
  <c r="I103" i="1"/>
  <c r="H103" i="1"/>
  <c r="G103" i="1"/>
  <c r="I102" i="1"/>
  <c r="H102" i="1"/>
  <c r="G102" i="1"/>
  <c r="I101" i="1"/>
  <c r="H101" i="1"/>
  <c r="G101" i="1"/>
  <c r="I100" i="1"/>
  <c r="H100" i="1"/>
  <c r="G100" i="1"/>
  <c r="I99" i="1"/>
  <c r="H99" i="1"/>
  <c r="G99" i="1"/>
  <c r="I98" i="1"/>
  <c r="H98" i="1"/>
  <c r="G98" i="1"/>
  <c r="I97" i="1"/>
  <c r="H97" i="1"/>
  <c r="G97" i="1"/>
  <c r="I96" i="1"/>
  <c r="H96" i="1"/>
  <c r="G96" i="1"/>
  <c r="I95" i="1"/>
  <c r="H95" i="1"/>
  <c r="G95" i="1"/>
  <c r="I94" i="1"/>
  <c r="H94" i="1"/>
  <c r="G94" i="1"/>
  <c r="I93" i="1"/>
  <c r="H93" i="1"/>
  <c r="G93" i="1"/>
  <c r="I92" i="1"/>
  <c r="H92" i="1"/>
  <c r="G92" i="1"/>
  <c r="I91" i="1"/>
  <c r="H91" i="1"/>
  <c r="G91" i="1"/>
  <c r="I90" i="1"/>
  <c r="H90" i="1"/>
  <c r="G90" i="1"/>
  <c r="I89" i="1"/>
  <c r="H89" i="1"/>
  <c r="G89" i="1"/>
  <c r="I88" i="1"/>
  <c r="H88" i="1"/>
  <c r="G88" i="1"/>
  <c r="I87" i="1"/>
  <c r="H87" i="1"/>
  <c r="G87" i="1"/>
  <c r="I85" i="1"/>
  <c r="H85" i="1"/>
  <c r="G85" i="1"/>
  <c r="E282" i="1"/>
  <c r="Y282" i="1"/>
  <c r="E281" i="1"/>
  <c r="Y281" i="1"/>
  <c r="E280" i="1"/>
  <c r="Y280" i="1"/>
  <c r="E279" i="1"/>
  <c r="Y279" i="1"/>
  <c r="E278" i="1"/>
  <c r="Y278" i="1"/>
  <c r="E277" i="1"/>
  <c r="Y277" i="1"/>
  <c r="E276" i="1"/>
  <c r="Y276" i="1"/>
  <c r="E275" i="1"/>
  <c r="Y275" i="1"/>
  <c r="E274" i="1"/>
  <c r="Y274" i="1"/>
  <c r="E273" i="1"/>
  <c r="Y273" i="1"/>
  <c r="E272" i="1"/>
  <c r="Y272" i="1"/>
  <c r="E271" i="1"/>
  <c r="Y271" i="1"/>
  <c r="E270" i="1"/>
  <c r="Y270" i="1"/>
  <c r="E269" i="1"/>
  <c r="Y269" i="1"/>
  <c r="E268" i="1"/>
  <c r="Y268" i="1"/>
  <c r="E267" i="1"/>
  <c r="Y267" i="1"/>
  <c r="E266" i="1"/>
  <c r="Y266" i="1"/>
  <c r="E265" i="1"/>
  <c r="Y265" i="1"/>
  <c r="E264" i="1"/>
  <c r="Y264" i="1"/>
  <c r="E263" i="1"/>
  <c r="Y263" i="1"/>
  <c r="E262" i="1"/>
  <c r="Y262" i="1"/>
  <c r="E261" i="1"/>
  <c r="Y261" i="1"/>
  <c r="E260" i="1"/>
  <c r="Y260" i="1"/>
  <c r="E259" i="1"/>
  <c r="Y259" i="1"/>
  <c r="E258" i="1"/>
  <c r="Y258" i="1"/>
  <c r="E257" i="1"/>
  <c r="Y257" i="1"/>
  <c r="E256" i="1"/>
  <c r="Y256" i="1"/>
  <c r="E255" i="1"/>
  <c r="Y255" i="1"/>
  <c r="E254" i="1"/>
  <c r="Y254" i="1"/>
  <c r="E253" i="1"/>
  <c r="Y253" i="1"/>
  <c r="E252" i="1"/>
  <c r="Y252" i="1"/>
  <c r="E251" i="1"/>
  <c r="Y251" i="1"/>
  <c r="E250" i="1"/>
  <c r="Y250" i="1"/>
  <c r="E249" i="1"/>
  <c r="Y249" i="1"/>
  <c r="E248" i="1"/>
  <c r="Y248" i="1"/>
  <c r="E247" i="1"/>
  <c r="Y247" i="1"/>
  <c r="E246" i="1"/>
  <c r="Y246" i="1"/>
  <c r="E245" i="1"/>
  <c r="Y245" i="1"/>
  <c r="E244" i="1"/>
  <c r="Y244" i="1"/>
  <c r="Y243" i="1"/>
  <c r="E242" i="1"/>
  <c r="Y242" i="1"/>
  <c r="E241" i="1"/>
  <c r="Y241" i="1"/>
  <c r="E240" i="1"/>
  <c r="Y240" i="1"/>
  <c r="E239" i="1"/>
  <c r="Y239" i="1"/>
  <c r="E238" i="1"/>
  <c r="Y238" i="1"/>
  <c r="E237" i="1"/>
  <c r="Y237" i="1"/>
  <c r="E236" i="1"/>
  <c r="Y236" i="1"/>
  <c r="E235" i="1"/>
  <c r="Y235" i="1"/>
  <c r="E234" i="1"/>
  <c r="Y234" i="1"/>
  <c r="E233" i="1"/>
  <c r="Y233" i="1"/>
  <c r="E232" i="1"/>
  <c r="Y232" i="1"/>
  <c r="E231" i="1"/>
  <c r="Y231" i="1"/>
  <c r="E230" i="1"/>
  <c r="Y230" i="1"/>
  <c r="E229" i="1"/>
  <c r="Y229" i="1"/>
  <c r="E228" i="1"/>
  <c r="Y228" i="1"/>
  <c r="E227" i="1"/>
  <c r="Y227" i="1"/>
  <c r="E226" i="1"/>
  <c r="Y226" i="1"/>
  <c r="E225" i="1"/>
  <c r="Y225" i="1"/>
  <c r="E224" i="1"/>
  <c r="Y224" i="1"/>
  <c r="E223" i="1"/>
  <c r="Y223" i="1"/>
  <c r="E222" i="1"/>
  <c r="Y222" i="1"/>
  <c r="E221" i="1"/>
  <c r="Y221" i="1"/>
  <c r="E220" i="1"/>
  <c r="Y220" i="1"/>
  <c r="E219" i="1"/>
  <c r="Y219" i="1"/>
  <c r="E218" i="1"/>
  <c r="Y218" i="1"/>
  <c r="E217" i="1"/>
  <c r="Y217" i="1"/>
  <c r="E216" i="1"/>
  <c r="Y216" i="1"/>
  <c r="E215" i="1"/>
  <c r="Y215" i="1"/>
  <c r="E214" i="1"/>
  <c r="Y214" i="1"/>
  <c r="E213" i="1"/>
  <c r="Y213" i="1"/>
  <c r="E212" i="1"/>
  <c r="Y212" i="1"/>
  <c r="E211" i="1"/>
  <c r="Y211" i="1"/>
  <c r="E210" i="1"/>
  <c r="Y210" i="1"/>
  <c r="E209" i="1"/>
  <c r="Y209" i="1"/>
  <c r="E208" i="1"/>
  <c r="Y208" i="1"/>
  <c r="E207" i="1"/>
  <c r="Y207" i="1"/>
  <c r="E206" i="1"/>
  <c r="Y206" i="1"/>
  <c r="E205" i="1"/>
  <c r="Y205" i="1"/>
  <c r="E204" i="1"/>
  <c r="Y204" i="1"/>
  <c r="E203" i="1"/>
  <c r="Y203" i="1"/>
  <c r="E202" i="1"/>
  <c r="Y202" i="1"/>
  <c r="E201" i="1"/>
  <c r="Y201" i="1"/>
  <c r="E200" i="1"/>
  <c r="Y200" i="1"/>
  <c r="E199" i="1"/>
  <c r="Y199" i="1"/>
  <c r="E198" i="1"/>
  <c r="Y198" i="1"/>
  <c r="E197" i="1"/>
  <c r="Y197" i="1"/>
  <c r="E196" i="1"/>
  <c r="Y196" i="1"/>
  <c r="E195" i="1"/>
  <c r="Y195" i="1"/>
  <c r="E194" i="1"/>
  <c r="Y194" i="1"/>
  <c r="E193" i="1"/>
  <c r="Y193" i="1"/>
  <c r="E192" i="1"/>
  <c r="Y192" i="1"/>
  <c r="E191" i="1"/>
  <c r="Y191" i="1"/>
  <c r="E190" i="1"/>
  <c r="Y190" i="1"/>
  <c r="E189" i="1"/>
  <c r="Y189" i="1"/>
  <c r="E188" i="1"/>
  <c r="Y188" i="1"/>
  <c r="E187" i="1"/>
  <c r="Y187" i="1"/>
  <c r="E186" i="1"/>
  <c r="Y186" i="1"/>
  <c r="E185" i="1"/>
  <c r="Y185" i="1"/>
  <c r="E184" i="1"/>
  <c r="Y184" i="1"/>
  <c r="E182" i="1"/>
  <c r="Y182" i="1"/>
  <c r="E181" i="1"/>
  <c r="Y181" i="1"/>
  <c r="E180" i="1"/>
  <c r="Y180" i="1"/>
  <c r="E179" i="1"/>
  <c r="Y179" i="1"/>
  <c r="E178" i="1"/>
  <c r="Y178" i="1"/>
  <c r="E177" i="1"/>
  <c r="Y177" i="1"/>
  <c r="E176" i="1"/>
  <c r="Y176" i="1"/>
  <c r="E175" i="1"/>
  <c r="Y175" i="1"/>
  <c r="E174" i="1"/>
  <c r="Y174" i="1"/>
  <c r="E173" i="1"/>
  <c r="Y173" i="1"/>
  <c r="E172" i="1"/>
  <c r="Y172" i="1"/>
  <c r="E171" i="1"/>
  <c r="Y171" i="1"/>
  <c r="E170" i="1"/>
  <c r="Y170" i="1"/>
  <c r="E169" i="1"/>
  <c r="Y169" i="1"/>
  <c r="E168" i="1"/>
  <c r="Y168" i="1"/>
  <c r="E167" i="1"/>
  <c r="Y167" i="1"/>
  <c r="E166" i="1"/>
  <c r="Y166" i="1"/>
  <c r="E165" i="1"/>
  <c r="Y165" i="1"/>
  <c r="E164" i="1"/>
  <c r="Y164" i="1"/>
  <c r="E163" i="1"/>
  <c r="Y163" i="1"/>
  <c r="E162" i="1"/>
  <c r="Y162" i="1"/>
  <c r="E161" i="1"/>
  <c r="Y161" i="1"/>
  <c r="E160" i="1"/>
  <c r="Y160" i="1"/>
  <c r="E159" i="1"/>
  <c r="Y159" i="1"/>
  <c r="E158" i="1"/>
  <c r="Y158" i="1"/>
  <c r="E157" i="1"/>
  <c r="Y157" i="1"/>
  <c r="E156" i="1"/>
  <c r="Y156" i="1"/>
  <c r="E155" i="1"/>
  <c r="Y155" i="1"/>
  <c r="E154" i="1"/>
  <c r="Y154" i="1"/>
  <c r="E153" i="1"/>
  <c r="Y153" i="1"/>
  <c r="E152" i="1"/>
  <c r="Y152" i="1"/>
  <c r="E151" i="1"/>
  <c r="Y151" i="1"/>
  <c r="E150" i="1"/>
  <c r="Y150" i="1"/>
  <c r="E149" i="1"/>
  <c r="Y149" i="1"/>
  <c r="E148" i="1"/>
  <c r="Y148" i="1"/>
  <c r="E147" i="1"/>
  <c r="Y147" i="1"/>
  <c r="E146" i="1"/>
  <c r="Y146" i="1"/>
  <c r="E145" i="1"/>
  <c r="Y145" i="1"/>
  <c r="E144" i="1"/>
  <c r="Y144" i="1"/>
  <c r="Y143" i="1"/>
  <c r="E142" i="1"/>
  <c r="Y142" i="1"/>
  <c r="E141" i="1"/>
  <c r="Y141" i="1"/>
  <c r="E140" i="1"/>
  <c r="Y140" i="1"/>
  <c r="E139" i="1"/>
  <c r="Y139" i="1"/>
  <c r="E138" i="1"/>
  <c r="Y138" i="1"/>
  <c r="E137" i="1"/>
  <c r="Y137" i="1"/>
  <c r="E136" i="1"/>
  <c r="Y136" i="1"/>
  <c r="E135" i="1"/>
  <c r="Y135" i="1"/>
  <c r="E134" i="1"/>
  <c r="Y134" i="1"/>
  <c r="E133" i="1"/>
  <c r="Y133" i="1"/>
  <c r="E132" i="1"/>
  <c r="Y132" i="1"/>
  <c r="E131" i="1"/>
  <c r="Y131" i="1"/>
  <c r="E130" i="1"/>
  <c r="Y130" i="1"/>
  <c r="E129" i="1"/>
  <c r="Y129" i="1"/>
  <c r="E128" i="1"/>
  <c r="Y128" i="1"/>
  <c r="E127" i="1"/>
  <c r="Y127" i="1"/>
  <c r="E126" i="1"/>
  <c r="Y126" i="1"/>
  <c r="E125" i="1"/>
  <c r="Y125" i="1"/>
  <c r="E124" i="1"/>
  <c r="Y124" i="1"/>
  <c r="E123" i="1"/>
  <c r="Y123" i="1"/>
  <c r="E122" i="1"/>
  <c r="Y122" i="1"/>
  <c r="E121" i="1"/>
  <c r="Y121" i="1"/>
  <c r="E120" i="1"/>
  <c r="Y120" i="1"/>
  <c r="E119" i="1"/>
  <c r="Y119" i="1"/>
  <c r="E118" i="1"/>
  <c r="Y118" i="1"/>
  <c r="E117" i="1"/>
  <c r="Y117" i="1"/>
  <c r="E116" i="1"/>
  <c r="Y116" i="1"/>
  <c r="E115" i="1"/>
  <c r="Y115" i="1"/>
  <c r="E114" i="1"/>
  <c r="Y114" i="1"/>
  <c r="E113" i="1"/>
  <c r="Y113" i="1"/>
  <c r="E112" i="1"/>
  <c r="Y112" i="1"/>
  <c r="E111" i="1"/>
  <c r="Y111" i="1"/>
  <c r="E110" i="1"/>
  <c r="Y110" i="1"/>
  <c r="E109" i="1"/>
  <c r="Y109" i="1"/>
  <c r="E108" i="1"/>
  <c r="Y108" i="1"/>
  <c r="E107" i="1"/>
  <c r="Y107" i="1"/>
  <c r="E106" i="1"/>
  <c r="Y106" i="1"/>
  <c r="E105" i="1"/>
  <c r="Y105" i="1"/>
  <c r="E104" i="1"/>
  <c r="Y104" i="1"/>
  <c r="E103" i="1"/>
  <c r="Y103" i="1"/>
  <c r="E102" i="1"/>
  <c r="Y102" i="1"/>
  <c r="E101" i="1"/>
  <c r="Y101" i="1"/>
  <c r="E100" i="1"/>
  <c r="Y100" i="1"/>
  <c r="E99" i="1"/>
  <c r="Y99" i="1"/>
  <c r="E98" i="1"/>
  <c r="Y98" i="1"/>
  <c r="E97" i="1"/>
  <c r="Y97" i="1"/>
  <c r="E96" i="1"/>
  <c r="Y96" i="1"/>
  <c r="E95" i="1"/>
  <c r="Y95" i="1"/>
  <c r="E94" i="1"/>
  <c r="Y94" i="1"/>
  <c r="E93" i="1"/>
  <c r="Y93" i="1"/>
  <c r="E92" i="1"/>
  <c r="Y92" i="1"/>
  <c r="E91" i="1"/>
  <c r="Y91" i="1"/>
  <c r="E90" i="1"/>
  <c r="Y90" i="1"/>
  <c r="E89" i="1"/>
  <c r="Y89" i="1"/>
  <c r="E88" i="1"/>
  <c r="Y88" i="1"/>
  <c r="E87" i="1"/>
  <c r="Y87" i="1"/>
  <c r="E85" i="1"/>
  <c r="Y85" i="1"/>
  <c r="I80" i="1"/>
  <c r="H80" i="1"/>
  <c r="G80" i="1"/>
  <c r="F80" i="1"/>
  <c r="I79" i="1"/>
  <c r="H79" i="1"/>
  <c r="G79" i="1"/>
  <c r="F79" i="1"/>
  <c r="E80" i="1"/>
  <c r="E79" i="1"/>
  <c r="D80" i="1"/>
  <c r="D79" i="1"/>
  <c r="U22" i="5"/>
  <c r="T22" i="5"/>
  <c r="U21" i="5"/>
  <c r="T21" i="5"/>
  <c r="Q21" i="5"/>
  <c r="R21" i="5"/>
  <c r="S21" i="5"/>
  <c r="Q22" i="5"/>
  <c r="R22" i="5"/>
  <c r="S22" i="5"/>
  <c r="AR82" i="1"/>
  <c r="X22" i="4"/>
  <c r="AS82" i="1"/>
  <c r="Y22" i="4"/>
  <c r="AT82" i="1"/>
  <c r="Z22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201" i="4"/>
  <c r="A202" i="4"/>
  <c r="A203" i="4"/>
  <c r="A204" i="4"/>
  <c r="A205" i="4"/>
  <c r="A206" i="4"/>
  <c r="A207" i="4"/>
  <c r="A208" i="4"/>
  <c r="A209" i="4"/>
  <c r="A210" i="4"/>
  <c r="A211" i="4"/>
  <c r="A212" i="4"/>
  <c r="A213" i="4"/>
  <c r="A214" i="4"/>
  <c r="A215" i="4"/>
  <c r="A216" i="4"/>
  <c r="A217" i="4"/>
  <c r="A218" i="4"/>
  <c r="A219" i="4"/>
  <c r="A220" i="4"/>
  <c r="A221" i="4"/>
  <c r="A222" i="4"/>
  <c r="AP81" i="1"/>
  <c r="AQ81" i="1"/>
  <c r="AR81" i="1"/>
  <c r="AS81" i="1"/>
  <c r="AT81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</calcChain>
</file>

<file path=xl/comments1.xml><?xml version="1.0" encoding="utf-8"?>
<comments xmlns="http://schemas.openxmlformats.org/spreadsheetml/2006/main">
  <authors>
    <author>tom brey</author>
  </authors>
  <commentList>
    <comment ref="K8" authorId="0">
      <text>
        <r>
          <rPr>
            <b/>
            <sz val="9"/>
            <color indexed="81"/>
            <rFont val="Verdana"/>
          </rPr>
          <t>log of mean body mass (J)</t>
        </r>
      </text>
    </comment>
    <comment ref="L8" authorId="0">
      <text>
        <r>
          <rPr>
            <sz val="9"/>
            <color indexed="81"/>
            <rFont val="Arial"/>
          </rPr>
          <t>reciprocal of temperature (Kelvin)</t>
        </r>
      </text>
    </comment>
    <comment ref="M8" authorId="0">
      <text>
        <r>
          <rPr>
            <sz val="9"/>
            <color indexed="81"/>
            <rFont val="Verdana"/>
          </rPr>
          <t>log(water depth)</t>
        </r>
      </text>
    </comment>
    <comment ref="N8" authorId="0">
      <text>
        <r>
          <rPr>
            <b/>
            <sz val="9"/>
            <color indexed="81"/>
            <rFont val="Verdana"/>
          </rPr>
          <t>Mollusca    (0/1)
Annelida    (0/1)
Crustacea  (0/1)
Echinodermata (0/1)
Insecta      (0/1)</t>
        </r>
      </text>
    </comment>
    <comment ref="O8" authorId="0">
      <text>
        <r>
          <rPr>
            <b/>
            <sz val="9"/>
            <color indexed="81"/>
            <rFont val="Verdana"/>
          </rPr>
          <t>Infauna    (0/1)
Sessile     (0/1)
Crawler    (0/1)
FacSwimmer (0/1)</t>
        </r>
      </text>
    </comment>
    <comment ref="P8" authorId="0">
      <text>
        <r>
          <rPr>
            <b/>
            <sz val="9"/>
            <color indexed="81"/>
            <rFont val="Verdana"/>
          </rPr>
          <t>Herbivor   (0/1)
Omnivor   (0/1)
Carnivor   (0/1)</t>
        </r>
      </text>
    </comment>
    <comment ref="Q8" authorId="0">
      <text>
        <r>
          <rPr>
            <b/>
            <sz val="9"/>
            <color indexed="81"/>
            <rFont val="Verdana"/>
          </rPr>
          <t>Lake       (0/1)
River      (0/1)
Marine   (0/1)
Subtidal (0/1)</t>
        </r>
      </text>
    </comment>
    <comment ref="R8" authorId="0">
      <text>
        <r>
          <rPr>
            <b/>
            <sz val="9"/>
            <color indexed="81"/>
            <rFont val="Verdana"/>
          </rPr>
          <t>Exploited 
Population (0/1)</t>
        </r>
      </text>
    </comment>
    <comment ref="K10" authorId="0">
      <text>
        <r>
          <rPr>
            <b/>
            <sz val="9"/>
            <color indexed="81"/>
            <rFont val="Arial"/>
          </rPr>
          <t>log of annual production-to-biomass ratio (1/y)</t>
        </r>
      </text>
    </comment>
  </commentList>
</comments>
</file>

<file path=xl/comments2.xml><?xml version="1.0" encoding="utf-8"?>
<comments xmlns="http://schemas.openxmlformats.org/spreadsheetml/2006/main">
  <authors>
    <author>Tom Brey</author>
    <author>admin admin</author>
  </authors>
  <commentList>
    <comment ref="W19" authorId="0">
      <text>
        <r>
          <rPr>
            <b/>
            <sz val="9"/>
            <color indexed="81"/>
            <rFont val="Verdana"/>
          </rPr>
          <t>Will display "ERROR" if &lt;&gt;1 tick for either TAXON, MOBILITY, FEEDING or HABITAT</t>
        </r>
      </text>
    </comment>
    <comment ref="E20" authorId="1">
      <text>
        <r>
          <rPr>
            <b/>
            <sz val="9"/>
            <color indexed="81"/>
            <rFont val="Verdana"/>
          </rPr>
          <t>If Depth &gt;= 1m
Set subtidal = 1</t>
        </r>
      </text>
    </comment>
    <comment ref="U20" authorId="0">
      <text>
        <r>
          <rPr>
            <b/>
            <sz val="9"/>
            <color indexed="81"/>
            <rFont val="Verdana"/>
          </rPr>
          <t>Must be 1 
  if Depth &gt; 1m !!</t>
        </r>
      </text>
    </comment>
  </commentList>
</comments>
</file>

<file path=xl/comments3.xml><?xml version="1.0" encoding="utf-8"?>
<comments xmlns="http://schemas.openxmlformats.org/spreadsheetml/2006/main">
  <authors>
    <author>Tom Brey</author>
  </authors>
  <commentList>
    <comment ref="A8" authorId="0">
      <text>
        <r>
          <rPr>
            <b/>
            <sz val="9"/>
            <color indexed="81"/>
            <rFont val="Verdana"/>
          </rPr>
          <t>MLR: Multiple Linear Regression
ANN: Artificial Neural Network</t>
        </r>
      </text>
    </comment>
  </commentList>
</comments>
</file>

<file path=xl/comments4.xml><?xml version="1.0" encoding="utf-8"?>
<comments xmlns="http://schemas.openxmlformats.org/spreadsheetml/2006/main">
  <authors>
    <author>tom brey</author>
  </authors>
  <commentList>
    <comment ref="J7" authorId="0">
      <text>
        <r>
          <rPr>
            <b/>
            <sz val="9"/>
            <color indexed="81"/>
            <rFont val="Verdana"/>
          </rPr>
          <t>log of mean body mass (J)</t>
        </r>
      </text>
    </comment>
    <comment ref="K7" authorId="0">
      <text>
        <r>
          <rPr>
            <sz val="9"/>
            <color indexed="81"/>
            <rFont val="Arial"/>
          </rPr>
          <t>reciprocal of temperature (Kelvin)</t>
        </r>
      </text>
    </comment>
    <comment ref="L7" authorId="0">
      <text>
        <r>
          <rPr>
            <sz val="9"/>
            <color indexed="81"/>
            <rFont val="Verdana"/>
          </rPr>
          <t>log(water depth)</t>
        </r>
      </text>
    </comment>
    <comment ref="M7" authorId="0">
      <text>
        <r>
          <rPr>
            <b/>
            <sz val="9"/>
            <color indexed="81"/>
            <rFont val="Verdana"/>
          </rPr>
          <t>Mollusca    (0/1)
Annelida    (0/1)
Crustacea  (0/1)
Echinodermata (0/1)
Insecta      (0/1)</t>
        </r>
      </text>
    </comment>
    <comment ref="N7" authorId="0">
      <text>
        <r>
          <rPr>
            <b/>
            <sz val="9"/>
            <color indexed="81"/>
            <rFont val="Verdana"/>
          </rPr>
          <t>Infauna    (0/1)
Sessile     (0/1)
Crawler    (0/1)
FacSwimmer (0/1)</t>
        </r>
      </text>
    </comment>
    <comment ref="O7" authorId="0">
      <text>
        <r>
          <rPr>
            <b/>
            <sz val="9"/>
            <color indexed="81"/>
            <rFont val="Verdana"/>
          </rPr>
          <t>Herbivor   (0/1)
Omnivor   (0/1)
Carnivor   (0/1)</t>
        </r>
      </text>
    </comment>
    <comment ref="P7" authorId="0">
      <text>
        <r>
          <rPr>
            <b/>
            <sz val="9"/>
            <color indexed="81"/>
            <rFont val="Verdana"/>
          </rPr>
          <t>Lake       (0/1)
River      (0/1)
Marine   (0/1)
Subtidal (0/1)</t>
        </r>
      </text>
    </comment>
    <comment ref="Q7" authorId="0">
      <text>
        <r>
          <rPr>
            <b/>
            <sz val="9"/>
            <color indexed="81"/>
            <rFont val="Verdana"/>
          </rPr>
          <t>Exploited 
Population (0/1)</t>
        </r>
      </text>
    </comment>
    <comment ref="W7" authorId="0">
      <text>
        <r>
          <rPr>
            <b/>
            <sz val="9"/>
            <color indexed="81"/>
            <rFont val="Verdana"/>
          </rPr>
          <t>Lake       (0/1)
River      (0/1)
Marine   (0/1)
Subtidal (0/1)</t>
        </r>
      </text>
    </comment>
    <comment ref="X7" authorId="0">
      <text>
        <r>
          <rPr>
            <b/>
            <sz val="9"/>
            <color indexed="81"/>
            <rFont val="Verdana"/>
          </rPr>
          <t>Exploited 
Population (0/1)</t>
        </r>
      </text>
    </comment>
    <comment ref="J9" authorId="0">
      <text>
        <r>
          <rPr>
            <b/>
            <sz val="9"/>
            <color indexed="81"/>
            <rFont val="Arial"/>
          </rPr>
          <t>log of annual production-to-biomass ratio (1/y)</t>
        </r>
      </text>
    </comment>
  </commentList>
</comments>
</file>

<file path=xl/sharedStrings.xml><?xml version="1.0" encoding="utf-8"?>
<sst xmlns="http://schemas.openxmlformats.org/spreadsheetml/2006/main" count="2550" uniqueCount="1782">
  <si>
    <t>please cite:</t>
  </si>
  <si>
    <t>References</t>
  </si>
  <si>
    <t>Authors</t>
  </si>
  <si>
    <t>Title</t>
  </si>
  <si>
    <t>Carnivor</t>
  </si>
  <si>
    <t>ANN4-2</t>
  </si>
  <si>
    <t>ANN4-3</t>
  </si>
  <si>
    <t>ANN4-4</t>
  </si>
  <si>
    <t>ANN4-5</t>
  </si>
  <si>
    <t xml:space="preserve">from </t>
  </si>
  <si>
    <t>Data Output</t>
  </si>
  <si>
    <t>Do not modify this sheet !!!</t>
  </si>
  <si>
    <t xml:space="preserve">based on </t>
  </si>
  <si>
    <t xml:space="preserve">                      http://www.thomas-brey.de/science/virtualhandbook/</t>
  </si>
  <si>
    <t>Journal</t>
  </si>
  <si>
    <t>TEST</t>
  </si>
  <si>
    <t>Depth</t>
  </si>
  <si>
    <t>Goodness of Fit</t>
  </si>
  <si>
    <t>log(M)</t>
  </si>
  <si>
    <t>b2 =</t>
  </si>
  <si>
    <t>b3 =</t>
  </si>
  <si>
    <t>b4 =</t>
  </si>
  <si>
    <t>b5 =</t>
  </si>
  <si>
    <t>b6 =</t>
  </si>
  <si>
    <t>b7 =</t>
  </si>
  <si>
    <t>b8 =</t>
  </si>
  <si>
    <t>b9 =</t>
  </si>
  <si>
    <t>b10 =</t>
  </si>
  <si>
    <t>b11 =</t>
  </si>
  <si>
    <t>b12 =</t>
  </si>
  <si>
    <t>b13 =</t>
  </si>
  <si>
    <t>c0 =</t>
  </si>
  <si>
    <t>c1 =</t>
  </si>
  <si>
    <t>c2 =</t>
  </si>
  <si>
    <t>c3 =</t>
  </si>
  <si>
    <t>Taxonomic Information</t>
  </si>
  <si>
    <t>Lifestyle Information</t>
  </si>
  <si>
    <t>(m)</t>
  </si>
  <si>
    <t>(J)</t>
  </si>
  <si>
    <t>ANN Structure</t>
  </si>
  <si>
    <t>1/T</t>
  </si>
  <si>
    <t>Parametrisation</t>
  </si>
  <si>
    <t xml:space="preserve">H1 = </t>
  </si>
  <si>
    <t xml:space="preserve">H2 = </t>
  </si>
  <si>
    <t>1 or 0</t>
  </si>
  <si>
    <t>ANN4-1</t>
  </si>
  <si>
    <t>ANN Number</t>
  </si>
  <si>
    <r>
      <t xml:space="preserve">• Prepare input data matrix on other sheet and copy </t>
    </r>
    <r>
      <rPr>
        <b/>
        <i/>
        <sz val="12"/>
        <rFont val="Arial"/>
      </rPr>
      <t>as values</t>
    </r>
    <r>
      <rPr>
        <i/>
        <sz val="12"/>
        <rFont val="Arial"/>
      </rPr>
      <t xml:space="preserve"> </t>
    </r>
    <r>
      <rPr>
        <b/>
        <sz val="12"/>
        <rFont val="Arial"/>
        <family val="2"/>
      </rPr>
      <t>-&gt; "Estimate"</t>
    </r>
  </si>
  <si>
    <t>(°C)</t>
  </si>
  <si>
    <t>Data Entry</t>
  </si>
  <si>
    <t>Automatic Conversion</t>
  </si>
  <si>
    <t>H1</t>
  </si>
  <si>
    <t>H2</t>
  </si>
  <si>
    <t>log(D)</t>
  </si>
  <si>
    <t>Parameter Values</t>
  </si>
  <si>
    <t>a0 =</t>
  </si>
  <si>
    <t>a1 =</t>
  </si>
  <si>
    <t>a2 =</t>
  </si>
  <si>
    <t>S.D.</t>
  </si>
  <si>
    <t>95% Confidence Limits</t>
  </si>
  <si>
    <t>(lower)</t>
  </si>
  <si>
    <t>(upper)</t>
  </si>
  <si>
    <t>Annelida</t>
  </si>
  <si>
    <t>Insecta</t>
  </si>
  <si>
    <t>Carniv</t>
  </si>
  <si>
    <t>b0 =</t>
  </si>
  <si>
    <t>b1 =</t>
  </si>
  <si>
    <t>c4 =</t>
  </si>
  <si>
    <t>c5 =</t>
  </si>
  <si>
    <t>c6 =</t>
  </si>
  <si>
    <t>c7 =</t>
  </si>
  <si>
    <t>c8 =</t>
  </si>
  <si>
    <t>c9 =</t>
  </si>
  <si>
    <t>c10 =</t>
  </si>
  <si>
    <t>c11 =</t>
  </si>
  <si>
    <t>c12 =</t>
  </si>
  <si>
    <t>c13 =</t>
  </si>
  <si>
    <t>Data Input</t>
  </si>
  <si>
    <t>ANN Parameter Values (of 5 different ANNs)</t>
  </si>
  <si>
    <t>Hidden Layer</t>
  </si>
  <si>
    <t>Output Layer</t>
  </si>
  <si>
    <t>by means of</t>
  </si>
  <si>
    <t>Number of Nodes</t>
  </si>
  <si>
    <t>compiled by: Thomas Brey</t>
  </si>
  <si>
    <t>Mean Annual Temperature</t>
  </si>
  <si>
    <t>Water Depth</t>
  </si>
  <si>
    <t>Crustacea</t>
  </si>
  <si>
    <t>Taxon</t>
  </si>
  <si>
    <t>Population Dynamics in Benthic Invertebrates - A Virtual Handbook</t>
  </si>
  <si>
    <t>compiled by:     Thomas Brey</t>
  </si>
  <si>
    <t>Alfred Wegener Institute, P.O. Box 120161, D-27515 Bremerhaven, Germany, email: Thomas.Brey@awi.de</t>
  </si>
  <si>
    <t>See also: The Virtual Handbook http://thomas-brey.de/science/virtualhandbook</t>
  </si>
  <si>
    <t>Body Mass</t>
  </si>
  <si>
    <t>Temp</t>
  </si>
  <si>
    <t>Input Layer</t>
  </si>
  <si>
    <t>Password = ann</t>
  </si>
  <si>
    <t>Example</t>
  </si>
  <si>
    <t>• For body mass conversion to Joule refer to the "Conversion" data bank (Virtual Handbook)</t>
  </si>
  <si>
    <t>Instructions:</t>
  </si>
  <si>
    <t>a Composite Artificial Neural Network (Mean of 5 ANNs)</t>
  </si>
  <si>
    <t>ANN-1</t>
  </si>
  <si>
    <t>ANN-2</t>
  </si>
  <si>
    <t>ANN-3</t>
  </si>
  <si>
    <t>ANN-4</t>
  </si>
  <si>
    <t>ANN-5</t>
  </si>
  <si>
    <t>• Parameter "Exploited" refers to fished populations, usually set to zero</t>
  </si>
  <si>
    <t>(635 Species)</t>
  </si>
  <si>
    <t>(519 References)</t>
  </si>
  <si>
    <t>• Use sheet "ESTIMATE" for data input &amp; retrieval of P/B estimates</t>
  </si>
  <si>
    <t>Exploited</t>
  </si>
  <si>
    <t>log(P/B)</t>
  </si>
  <si>
    <t>H1 and H2</t>
  </si>
  <si>
    <t xml:space="preserve">log(P/B) = </t>
  </si>
  <si>
    <t>a0 + a1 * H1 + a2 * H2</t>
  </si>
  <si>
    <t>R^2 Training (N = 939)</t>
  </si>
  <si>
    <t>R^2 Test (N = 313, unknown to this ANN)</t>
  </si>
  <si>
    <t>Herbiv</t>
  </si>
  <si>
    <t>Omniv</t>
  </si>
  <si>
    <t>FacSwim</t>
  </si>
  <si>
    <t>Lake</t>
  </si>
  <si>
    <t>Subtidal</t>
  </si>
  <si>
    <t>Facultative Swimmer</t>
  </si>
  <si>
    <t>Herbivor</t>
  </si>
  <si>
    <t>Omnivor</t>
  </si>
  <si>
    <t>1/y</t>
  </si>
  <si>
    <t>Mean P/B Ratio</t>
  </si>
  <si>
    <t>Data Output - Composite ANN Model (Mean of 5 ANNs)</t>
  </si>
  <si>
    <t>where categorial variables are either 1 or -1</t>
  </si>
  <si>
    <t>1252 Data Sets</t>
  </si>
  <si>
    <t>Prediction of Production-to-Biomass Ratio (P/B)</t>
  </si>
  <si>
    <t>-JMPvalue</t>
  </si>
  <si>
    <t>Mean ANN</t>
  </si>
  <si>
    <t>Mean log(P/B)</t>
  </si>
  <si>
    <t>Mean P/B</t>
  </si>
  <si>
    <t>Production-to-Biomass Ratio</t>
  </si>
  <si>
    <t>Mean Body Mass</t>
  </si>
  <si>
    <t>b14 =</t>
  </si>
  <si>
    <t>b15 =</t>
  </si>
  <si>
    <t>b16 =</t>
  </si>
  <si>
    <t>b17 =</t>
  </si>
  <si>
    <t>b18 =</t>
  </si>
  <si>
    <t>b19 =</t>
  </si>
  <si>
    <t>b20 =</t>
  </si>
  <si>
    <t>c14 =</t>
  </si>
  <si>
    <t>c15 =</t>
  </si>
  <si>
    <t>c16 =</t>
  </si>
  <si>
    <t>c17 =</t>
  </si>
  <si>
    <t>c18 =</t>
  </si>
  <si>
    <t>c19 =</t>
  </si>
  <si>
    <t>c20 =</t>
  </si>
  <si>
    <t>River</t>
  </si>
  <si>
    <t>Marine</t>
  </si>
  <si>
    <t>Crawler</t>
  </si>
  <si>
    <t>Infauna</t>
  </si>
  <si>
    <t>Echinodermata</t>
  </si>
  <si>
    <t>Mollusca</t>
  </si>
  <si>
    <t>5x Taxon</t>
  </si>
  <si>
    <t>4x Lifestyle</t>
  </si>
  <si>
    <t>3x Alimentation</t>
  </si>
  <si>
    <t>4x Environment</t>
  </si>
  <si>
    <t>TanH(c0 + c1 *  log(M) +  c2 * 1/T + c3 * log(D) + c4 * Mollusca ... + c20 * Exploited)</t>
  </si>
  <si>
    <t>Echino-dermata</t>
  </si>
  <si>
    <t>Model Version &amp; Year of Entry</t>
  </si>
  <si>
    <t>Bright Gr, 1982</t>
  </si>
  <si>
    <t>Secondary benthic production in a tropical island stream</t>
  </si>
  <si>
    <t>Limnology and Oceanography 27: 472-480</t>
  </si>
  <si>
    <t>Mistri M, Ceccherelli VU, 1994</t>
  </si>
  <si>
    <t>Growth and secondary production of the Mediterranean gorgonian Paramuricea clavata</t>
  </si>
  <si>
    <t>Marine Ecology Progress Series 103: 291-296</t>
  </si>
  <si>
    <t>Nithart M, Alliot E, Salen-Picard C, 1999</t>
  </si>
  <si>
    <t>Production, respiration and ammonia excretion of two polychaete species in a north Norfolk saltmarsh</t>
  </si>
  <si>
    <t>Journal of the Marine Biological Association of the UK: 79:1029-1037</t>
  </si>
  <si>
    <t>Perán A , Velasco J, Millá A, 1999</t>
  </si>
  <si>
    <t>Life cycle and secondary production of Caenis luctuosa (Ephemeroptera) in a semiarid stream (Southeast Spain)</t>
  </si>
  <si>
    <t>Hydrobiologia 400: 187-194</t>
  </si>
  <si>
    <t>Sola JC, 1997</t>
  </si>
  <si>
    <t>Reproduction, population dynamics, growth and production of Scrobicularia plana da costa (pelecypoda) in the Bidasoa estuary, Spain</t>
  </si>
  <si>
    <t>Aquatic Ecology 30: 283-296</t>
  </si>
  <si>
    <t>Ali MH, Salman SD, 1998</t>
  </si>
  <si>
    <t>Production of the Crab Elamenopsis kempiHymenosomatidae in the Garmat-Ali Region, Basrah, Iraq</t>
  </si>
  <si>
    <t>Marine Ecology 19: 67-75</t>
  </si>
  <si>
    <t>Benke AC, Wallace JB, Harrison JW, Koebel JW, 2001</t>
  </si>
  <si>
    <t>Food web quantification using secondary production analysis: predaceous invertebrates of the snag habitat in a subtropical river</t>
  </si>
  <si>
    <t>Freshwater Biology 46: 329-346</t>
  </si>
  <si>
    <t>Blicher ME, Rysgaard S, Sejr MK, 2007</t>
  </si>
  <si>
    <t>Growth and production of sea urchin Strongylocentrotus droebachiensis in a high-Arctic fjord, and growth along a climatic gradient (64 to 77°N)</t>
  </si>
  <si>
    <t>Marine Ecology Progress Series 341: 89-102</t>
  </si>
  <si>
    <t>Cardoso RS, Veloso VG, 1996</t>
  </si>
  <si>
    <t>Population biology and secondary production of the sandhopper Pseudorchestoidea brasiliensis (Amphipoda: Talitridae) at Prainha Beach, Brazil</t>
  </si>
  <si>
    <t>Cross WF, Covich AP, Crowl TA, Benstead JP, Ramirez A, 2008</t>
  </si>
  <si>
    <t>Secondary production, longevity and resource consumption rates of freshwater shrimps in two tropical streams with contrasting geomorphology and food web structure</t>
  </si>
  <si>
    <t>Freshwater Biology 53: 2504-2519</t>
  </si>
  <si>
    <t>Degraer S, Meire P, Vinx M, 2007</t>
  </si>
  <si>
    <t>Spatial distribution, population dynamics and productivity of Spisula subtruncata: implications for Spisula fisheries in seaduck wintering areas</t>
  </si>
  <si>
    <t>Marine Biology 152: 863-875</t>
  </si>
  <si>
    <t>Dudgeon D, 1996</t>
  </si>
  <si>
    <t>Life histories, secondary production, and microdistribution of heptageniid mayflies (Ephemeroptera) in a tropical forest stream</t>
  </si>
  <si>
    <t>Journal of Zoology London 240: 341-361</t>
  </si>
  <si>
    <t>Ferreira SM, Pardal MA, Lillebø AI, Cardoso PG, Marques JC, 2004</t>
  </si>
  <si>
    <t>Population dynamics of Cyathura carinata (Isopoda) in a eutrophic temperate estuary</t>
  </si>
  <si>
    <t>Estuarine, Coastal and Shelf Science 61: 669-677</t>
  </si>
  <si>
    <t>Fisher SG, Gray LJ, 1983</t>
  </si>
  <si>
    <t>Secondary production and organic matter processing by collector macroinvertebrates in a desert stream</t>
  </si>
  <si>
    <t>Ecology 64: 1217-1224</t>
  </si>
  <si>
    <t>Gaines WL, Cushing CE, Smith SD, 1992</t>
  </si>
  <si>
    <t>Secondary production estimates of benthic insects in three cold desert streams</t>
  </si>
  <si>
    <t>Great Basin Naturalist 52: 11-24</t>
  </si>
  <si>
    <t>Gam M, Montaudouin X de, Bazairi H, 2009</t>
  </si>
  <si>
    <t>Do trematode parasites affect cockle ( Cerastoderma edule) secondary production and elimination?</t>
  </si>
  <si>
    <t>Journal of the Marine Biological Association of the UK 89: 1395-1402</t>
  </si>
  <si>
    <t>Gillett DJ, Holland AF, Sanger DM, 2005</t>
  </si>
  <si>
    <t>Secondary production of a dominant oligochaete (Monopylephorus rubroniveus) in the tidal creeks of South Carolina and its relation to ecosystem characteristics</t>
  </si>
  <si>
    <t>Goncalves SC, Pardal MA, Cardoso PG, Ferreira JCM, 2005</t>
  </si>
  <si>
    <t>Biology, population dynamics and secondary production of Tylos europaeus (Isopoda, Tylidae) on the western coast of Portugal</t>
  </si>
  <si>
    <t>Marine Biology 147: 631-641</t>
  </si>
  <si>
    <t>González JM, Graca MAS, 2003</t>
  </si>
  <si>
    <t>Conversion of leaf litter to secondary production by a shredding caddis-fly</t>
  </si>
  <si>
    <t>Freshwater Biology 48: 1578-1592</t>
  </si>
  <si>
    <t>Hwang JM, Yoon TJ, Lee SJ, Bae YJ, 2009</t>
  </si>
  <si>
    <t>Life history and secondary production of  Ephemera orientalis (Ephemeroptera: Ephemeridae) from the Han river in Seoul, Korea</t>
  </si>
  <si>
    <t>Aquatic Insects 31: 333-341</t>
  </si>
  <si>
    <t>Kaim-Malka RA, 1997</t>
  </si>
  <si>
    <t>Biology and life cycle of Natatolana borealis Lilj.1851, a scavenging isopod from the continental slope of the Mediterrane</t>
  </si>
  <si>
    <t>Deep Sea Research I 44: 2045-2067</t>
  </si>
  <si>
    <t>Kevrekidis T, Kourakos G, Boubonari T, 2009</t>
  </si>
  <si>
    <t>Life History, Reproduction, Growth, Population Dynamics and Production of Gammarus aequicauda (Crustacea: Amphipoda) at Extremely Low Salinities in a Mediterranean Lagoon</t>
  </si>
  <si>
    <t>International Review of Hydrobiology 94: 308-325</t>
  </si>
  <si>
    <t>Koch V, Wolff M, 2002</t>
  </si>
  <si>
    <t>Energy budget and ecological role of mangrove epibenthos in the Caeté estuary, North Brazil</t>
  </si>
  <si>
    <t>Marine Ecology Progress Series 228: 119-2002</t>
  </si>
  <si>
    <t>Kozacekova Z, de Figueroa JMT, 2009</t>
  </si>
  <si>
    <t>Life History of a Population of Protonemura intricata (Ris, 1902) (Insecta, Plecoptera) in a Constant Temperature Stream in Central Europe</t>
  </si>
  <si>
    <t>International Review of Hydrobiology 94: 57-66</t>
  </si>
  <si>
    <t>Lee SJ, Hwang JM; Bae YJ, 2008</t>
  </si>
  <si>
    <t>Life history of a lowland burrowing mayfly, Ephemera orientalis (Ephemeroptera: Ephemeridae), in a Korean stream</t>
  </si>
  <si>
    <t>Hydrobiologia 596: 279-288</t>
  </si>
  <si>
    <t>Li X, Yan Y, 2008</t>
  </si>
  <si>
    <t>Life cycle and secondary production of two mayflies Leptophlebia sp. and Ephemera sp. in Heizhuchong stream, Hubei, China</t>
  </si>
  <si>
    <t>Chinese Journal of Oceanography and Limnology 26: 97-102</t>
  </si>
  <si>
    <t>Population dynamics and production of Tellina petitiana (Bivalvia) on a sandy beach of patagonia, Argentina</t>
  </si>
  <si>
    <t>Thalassas 25: 45-57</t>
  </si>
  <si>
    <t>Malaquias MA, Sprung MJ, 2005</t>
  </si>
  <si>
    <t>Population biology of the cephalaspidean mollusc Haminoea orbygniana in a temperate coastal lagoon (Ria Formosa, Portugal)</t>
  </si>
  <si>
    <t>Estuarine, Coastal and Shelf Science 63: 177-185</t>
  </si>
  <si>
    <t>Peck L, Brockington S, 2006</t>
  </si>
  <si>
    <t>Ramírez A, Pringle CM, 1998</t>
  </si>
  <si>
    <t>Structure and production of a benthic insect assemblage in a neotropical stream</t>
  </si>
  <si>
    <t>Journal of the North American Benthological Society 17: 443-463</t>
  </si>
  <si>
    <t>Rodríguez-Pérez C, Baltanas A, 2008</t>
  </si>
  <si>
    <t>Ecology and production of Heterocypris exigua and Plesiocypridopsis newtoni (Crustacea, Ostracoda) in an oligohaline hypertrophic shallow lake</t>
  </si>
  <si>
    <t>Fundamental and Applied Limnology 172: 13-26</t>
  </si>
  <si>
    <t>Rouhi A, Sif J, Gillet P, Deutsch B, 2008</t>
  </si>
  <si>
    <t>Reproduction and population dynamics of Perinereis cultrifera (Polychaeta: Nereididae) of the Atlantic coast, El Jadida, Morocco</t>
  </si>
  <si>
    <t>Cahiers de Biologie Marine 49: 151-160</t>
  </si>
  <si>
    <t>Sallenave RM, Day KE, 1991</t>
  </si>
  <si>
    <t>Secondary production of benthic stream invertebrates in agricultural watersheds with different land management practices</t>
  </si>
  <si>
    <t>Chemosphere 23: 57-76</t>
  </si>
  <si>
    <t>Soliman YS, Rowe GT, 2008</t>
  </si>
  <si>
    <t>Secondary production of Ampelisca mississippiana Soliman and Wicksten 2007 (Amphipoda, Crustacea) in the head of the Mississippi Canyon, northern Gulf of Mexico</t>
  </si>
  <si>
    <t>Deep Sea Research II 55: 2692-2698</t>
  </si>
  <si>
    <t>Sousa R, Nogueira AJA, Antunes C, Guilhermino L, 2008</t>
  </si>
  <si>
    <t>Growth and production of Pisidium amnicum in the freshwater tidal area of the River Minho estuary</t>
  </si>
  <si>
    <t>Estuarine, Coastal and Shelf Science 79: 467-474</t>
  </si>
  <si>
    <t>Sousa R, Nogueira AJA, Gaspar MB, Antunes C, Guilhermino L, 2008</t>
  </si>
  <si>
    <t>Growth and extremely high production of the non-indigenous invasive species Corbicula fluminea (Muller, 1774): Possible implications for ecosystem functioning</t>
  </si>
  <si>
    <t>Estuarine, Coastal and Shelf Science 80: 289-295</t>
  </si>
  <si>
    <t>Speybroeck J, Van Tomme J, Vincx M, Degraer S, 2008</t>
  </si>
  <si>
    <t>In situ study of the autecology of the closely related, co-occurring sandy beach amphipods Bathyporeia pilosa and Bathyporeia sarsi</t>
  </si>
  <si>
    <t>Helgoland Marine Research 62: 257-268</t>
  </si>
  <si>
    <t>Stokes MD, Holland ND, 1996</t>
  </si>
  <si>
    <t>Reproduction of the Florida lancelet (Branchiostoma floridae): spawning patterns and fluctuations in gonad indexes and nutritional reserves</t>
  </si>
  <si>
    <t>Invertebrate Biology 115: 349–359</t>
  </si>
  <si>
    <t>Thompson ML, Schaffer LC, 2001</t>
  </si>
  <si>
    <t>Population biology and secondary production of the suspension feeding polychaete Chaetopterus cf. variopedatus: Implications for benthic pelagic coupling in lower Chesapeake Bay</t>
  </si>
  <si>
    <t>Limnology and Oceanography 46: 1899-1907</t>
  </si>
  <si>
    <t>Wilson JG, 1999</t>
  </si>
  <si>
    <t>Population dynamics and energy budget for a population of Donax variabilis (Say) on an exposed South Carolina bea</t>
  </si>
  <si>
    <t>Journal of Experimental Marine Biology and Ecology 239: 61-83</t>
  </si>
  <si>
    <t>Sola JC, 1996</t>
  </si>
  <si>
    <t>Population dynamics, reproduction, growth, and secondary production of the mud-snail hydrobia ulvae (Pennant)</t>
  </si>
  <si>
    <t>Journal of Experimental Marine Biology and Ecology 205: 49-62</t>
  </si>
  <si>
    <t>Eleutheriadis N, Lazaridou-Dimitriadou M, 2001</t>
  </si>
  <si>
    <t>The life cycle, population dynamics, growth and secondary production of Bithynia graeca (Westerlund, 1879)(Gastropoda) in Lake Kerkini, Northern Greece</t>
  </si>
  <si>
    <t>Journal of Molluscan Studies 67: 319-32</t>
  </si>
  <si>
    <t>Fleeger JW, Palmer MA, 1982</t>
  </si>
  <si>
    <t>Secondary Production of the Estuarine, Meiobenthic Copepod Microarthridion littorale</t>
  </si>
  <si>
    <t>Marine Ecology Progress Series 7: 157-162</t>
  </si>
  <si>
    <t>Baeta A, Cabral HN, Neto JC, Marques JC, Pardas MA, 2005</t>
  </si>
  <si>
    <t>Biology, population dynamics and secondary production of the green crab Carcinus maenas (L.) in a temperate estuary</t>
  </si>
  <si>
    <t>Estuarine, Coastal and Shelf Science 56: 43-52</t>
  </si>
  <si>
    <t>García-Arberas L, Rallo A, 2002</t>
  </si>
  <si>
    <t>Life cycle, demography and secondary production of the polychaete Hediste diversicolor in a non-polluted estuary in the Bay of Biscay</t>
  </si>
  <si>
    <t>Marine Ecology 23: 237-251</t>
  </si>
  <si>
    <t>Gillet P, Torresani S, 2003</t>
  </si>
  <si>
    <t>Structure of the population and secondary production of Hediste diversicolor (OF Müller, 1776),(Polychaeta, Nereidae) in the Loire estuary, Atlantic Coast, France</t>
  </si>
  <si>
    <t>Estuarine, Coastal and Shelf Science 56: 621-628</t>
  </si>
  <si>
    <t>Runck C, Blinn W, 1990</t>
  </si>
  <si>
    <t>Population dynamics and secondary production by Ranatra montezuma (Heteroptera: Nepidae)</t>
  </si>
  <si>
    <t>Journal of the North American Benthological Society 9: 262-271</t>
  </si>
  <si>
    <t>Runck C, Blinn W, 1993</t>
  </si>
  <si>
    <t>Secondary production by Telebasis salva (Odonata) in a thermally constant aquatic ecosystem</t>
  </si>
  <si>
    <t>Journal of the North American Benthological Society 12: 136-147</t>
  </si>
  <si>
    <t>Seitz RD, Schaffner LD, 1995</t>
  </si>
  <si>
    <t>Population ecology and secondary production of the polychaete Loimia medusa (Terebellidae)</t>
  </si>
  <si>
    <t>Marine Biology 121: 701-711</t>
  </si>
  <si>
    <t>Marques JC, Gonçalves SC, Pardal MA, Chelazzi L, Colombini I, Fallaci M, Bouslama MF, El Gtari M, Charfi-Cheikhrouha F, Scapini F, 2003</t>
  </si>
  <si>
    <t>Comparison of Talitrus saltator (Amphipoda, Talitridae) biology, dynamics, and secondary production in Atlantic (Portugal) and Mediterranean (Italy and Tunisia) populations</t>
  </si>
  <si>
    <t>Estuarine, Coastal and Shelf Science 58S: 127-148</t>
  </si>
  <si>
    <t>Viegas I, Martinho F, Neto J, Pardal M, 2007</t>
  </si>
  <si>
    <t>Population dynamics, distribution and secondary production of the brown shrimp Crangon crangon (L.) in a southern European estuary. Latitudinal variations</t>
  </si>
  <si>
    <t>Scientia Marina 71: 451-460</t>
  </si>
  <si>
    <t>Griffiths MB, Perry SA, Perry WB, 1994</t>
  </si>
  <si>
    <t>Secondary production of macroinvertebrate shredders in headwater streams with different baseflow alkalinity</t>
  </si>
  <si>
    <t>Journal of the North American Benthological Society 13: 345-356</t>
  </si>
  <si>
    <t>Medernach L, Grémare A, 1999</t>
  </si>
  <si>
    <t>Comparaison de méthodes d'évaluation de la production secondaire d'une population de l'annélide polychète Ditrupa arietina (O.F. Muller) - Comparison of methods to estimate the secondary production of a population of the polychaete Ditrupa arietina (O.F. Muller)</t>
  </si>
  <si>
    <t>Oceanologica Acta 22: 337-352</t>
  </si>
  <si>
    <t>Blicher ME, Sejr MK, Rysgaard S, 2009</t>
  </si>
  <si>
    <t>High carbon demand of dominant macrozoobenthic species indicates their central role in ecosystem carbon flow in a sub-Arctic fjord</t>
  </si>
  <si>
    <t>Marine Ecology Progress Series 383: 127-140</t>
  </si>
  <si>
    <t>(Numbers = count for corresponding parameter)</t>
  </si>
  <si>
    <t>Sessile</t>
  </si>
  <si>
    <t>ESTIMATE P/B - Instructions &amp; Hints:</t>
  </si>
  <si>
    <t>Mean</t>
  </si>
  <si>
    <t>R2 = 0.799</t>
  </si>
  <si>
    <t>Input Error Message</t>
  </si>
  <si>
    <t>TAXON</t>
  </si>
  <si>
    <t>MOBILITY</t>
  </si>
  <si>
    <t>FEEDING</t>
  </si>
  <si>
    <t>HABITAT</t>
  </si>
  <si>
    <t>TanH(b0 + b1 *  log(M) +  b2 * 1/T + b3 * log(D) + b4 * Mollusca ... + b20 * Exploited)</t>
  </si>
  <si>
    <t>Abrantes A, Pinto F, Moreira MH, 1999</t>
  </si>
  <si>
    <t>Ecology of the polychaete Nereis diversicolor in the Canal de Mira (Ria de Aveiro, Portugal): Population dynamics, production and oogenic cycle</t>
  </si>
  <si>
    <t>Acta Oecologica 20: 267-283</t>
  </si>
  <si>
    <t>Andreani L, Bonacina C, Bonomi G, 1981</t>
  </si>
  <si>
    <t>Production and population dynamics in profundal lacustrine Oligochaeta</t>
  </si>
  <si>
    <t>Verhandlungen der Internationalen Vereingung für Limnologie 21: 967- 974</t>
  </si>
  <si>
    <t>Al-Adhub AHY, Bowers AB, 1977</t>
  </si>
  <si>
    <t>Journal of the Marine Biological Association of the U.K. 57: 229-238</t>
  </si>
  <si>
    <t>Aldridge DW, McMahon RF, 1978</t>
  </si>
  <si>
    <t>Growth, fecundity, and bioenergetics in a natural population of the asiatic freshwater clam, Corbicula manilensis Philippi, from north central Texas</t>
  </si>
  <si>
    <t>Journal of Mollucan Studies 44: 49-70</t>
  </si>
  <si>
    <t>Ali MH, Salman SD, 1987</t>
  </si>
  <si>
    <t>Growth and production of the amphipod Parlyale basrensis (Talitridae) in the Shatt al-Arab region</t>
  </si>
  <si>
    <t>Marine Ecology Progress Series 40: 231-238</t>
  </si>
  <si>
    <t>Ambrogi R, 1990</t>
  </si>
  <si>
    <t>Secondary production of Prionospio caspersi (Annelida: Polychaeta: Spionidae)</t>
  </si>
  <si>
    <t>Marine Biology 104: 437–442</t>
  </si>
  <si>
    <t>Ansell AD, Lagardère F, 1980</t>
  </si>
  <si>
    <t>Observations on the biology of Donax trunculus and D. vittatus at Ile d’Oléron (French Atlantic Coast)</t>
  </si>
  <si>
    <t>Marine Biology 57: 287–300</t>
  </si>
  <si>
    <t>Ansell AD, Sivadas P, Narayanan B, Trevallion A, 1972</t>
  </si>
  <si>
    <t>The ecology of two sandy beaches in Southwest India. Part 3. Observations on the population of Donax incarnatus and Donax spiculum</t>
  </si>
  <si>
    <t>Marine Biology 17: 318–332</t>
  </si>
  <si>
    <t>Arntz WE, Brey T, Tarazona J, Robles A, 1987</t>
  </si>
  <si>
    <t>Changes in the structure of a shallow sandy-beach community in Peru during an El Niño event</t>
  </si>
  <si>
    <t>South African Journal of Marine Science 5: 645-658</t>
  </si>
  <si>
    <t>Asmus H, 1987</t>
  </si>
  <si>
    <t>Secondary production of an intertidal mussel bed community related to its storage and turnover compartments</t>
  </si>
  <si>
    <t>Marine Ecology Progress Series 39: 251–266</t>
  </si>
  <si>
    <t>Berry AJ, Othman ZB, 1983</t>
  </si>
  <si>
    <t>An annual cycle of recruitment, growth and production in a Malaysian population of the trochacean gastropod Umbonium vestiarium (L.)</t>
  </si>
  <si>
    <t>Berry PF, Smale MJ, 1980</t>
  </si>
  <si>
    <t>An estimate of production and consumption rates in the spiny lobster Panulirus homarus on a shallow littoral reef off the Natal coast, South Africa</t>
  </si>
  <si>
    <t>Beukema JJ, De Vlas J, 1979</t>
  </si>
  <si>
    <t>Population parameters of the lugworm, Arenicola marina, living on tidal flats in the Dutch Wadden Sea, Netherlands</t>
  </si>
  <si>
    <t>Blankley WO, Branch GM, 1985</t>
  </si>
  <si>
    <t>Ecology of the limpet Nacella delesserti at Marion Island in the sub-Antarctic Southern Ocean</t>
  </si>
  <si>
    <t>Brey T, 1986</t>
  </si>
  <si>
    <t>Estimation of annual P/B-ratio and production of marine benthic invertebrates from length-frequency data</t>
  </si>
  <si>
    <t>Ophelia Suppl. 4: 45-54</t>
  </si>
  <si>
    <t>Brey T, 1990</t>
  </si>
  <si>
    <t>Confidence limits for secondary production estimates: Application of the bootstrap to the increment summation method</t>
  </si>
  <si>
    <t>Marine Biology 106: 503-508</t>
  </si>
  <si>
    <t>Brey T. 1991</t>
  </si>
  <si>
    <t>Population dynamics of Sterechinus antarcticus (Echinodermata: Echinoidea) on the Weddell Sea shelf and slope Antarctica</t>
  </si>
  <si>
    <t>Antarctic Science 3: 251-256</t>
  </si>
  <si>
    <t>Brey, T, Hain S, 1992</t>
  </si>
  <si>
    <t>Growth reproduction and production of Lissarca notorcadensis (Bivalvia: Philobryidae) on the Weddell Sea shelf Antarctica</t>
  </si>
  <si>
    <t>Marine Ecology Progress Series 82: 219-226</t>
  </si>
  <si>
    <t>Brey T, Arntz WE, Pauly D, Rumohr H, 1990</t>
  </si>
  <si>
    <t>Arctica (Cyprina) islandica in Kiel Bay (Western Baltic): Growth, production and ecological significance</t>
  </si>
  <si>
    <t>Journal of Experimental Marine Biology and Ecology 136: 217-235</t>
  </si>
  <si>
    <t>Brey T, Peck L, Gutt J, Hain S, Arntz WE, 199</t>
  </si>
  <si>
    <t>Population dynamics of Magellania fragilis a brachiopod dominating a mixed-bottom macrobenthic community on the Antarctic shel</t>
  </si>
  <si>
    <t>Journal of the Marine Biological Association U.K. 75: 857-869</t>
  </si>
  <si>
    <t>Brey T, Pearse J, McClintock J, Basch L, Slattery M, 1995</t>
  </si>
  <si>
    <t>Growth and production of Sterechinus neumayeri (Echinoidea Echinodermata) at contrasting sites in McMurdo Sound Antarctica</t>
  </si>
  <si>
    <t>Marine Biology 124: 279-292</t>
  </si>
  <si>
    <t>Britton RH, 1985</t>
  </si>
  <si>
    <t>Life cycle and production of Hydrobia acuta Drap. (Gastropoda: Prosobranchia) in a hypersaline coastal lagoon</t>
  </si>
  <si>
    <t>Hydrobiologia 122: 219–230</t>
  </si>
  <si>
    <t>Buchanan JB, Warwick RM, 1974</t>
  </si>
  <si>
    <t>An estimate of benthic macrofaunal production in the offshore mud of the Northumberland Coast</t>
  </si>
  <si>
    <t>Burke MC, Mann KH, 1974</t>
  </si>
  <si>
    <t>Productivity and production:biomass ratio of bivalve and gastropod populations in an eastern Canadian estuary</t>
  </si>
  <si>
    <t>Caetano CHS, Veloso VG, Cardoso RS, 2003</t>
  </si>
  <si>
    <t>Population biology and secondary production of Olivancillaria vesica vesica (Gmelin, 1791) (Gastropoda: Olividae) on a sandy beach in southeastern Brazil</t>
  </si>
  <si>
    <t>Journal of Molluscan Studies 69: 67-73</t>
  </si>
  <si>
    <t>Cederwall H, Jermakovs V, 1999</t>
  </si>
  <si>
    <t>Growth and production of three macrozoobenthic species in the Gulf of Riga, including comparisons with other areas</t>
  </si>
  <si>
    <t>Hydrobiologia 393: 201–210</t>
  </si>
  <si>
    <t>Chambers MR, Milne H, 1975</t>
  </si>
  <si>
    <t>The production of Macoma balthica (L.) in the Ythan estuary</t>
  </si>
  <si>
    <t>Clasing E, Brey T, Stead R, Navarro J, Asencio G, 1994</t>
  </si>
  <si>
    <t>Population dynamics of Venus antiqua (Bivalvia: Veneracea) in the Bahia de Yaldad, Isla de Chiloe, southern Chile</t>
  </si>
  <si>
    <t>Collie JS, 1985</t>
  </si>
  <si>
    <t>Life history and production of three amphipod species on Georges Bank (Atlantic Ocean)</t>
  </si>
  <si>
    <t>Conan G, Melo CU, Yani GG, 1976</t>
  </si>
  <si>
    <t>Evaluation de la production d’une population littorale du crabe Hippidae Emerita analoga (Stimpson) par intégration des paramètres de croissance et de mortalité.</t>
  </si>
  <si>
    <t>Cornet M, 1986</t>
  </si>
  <si>
    <t>Estimates of annual production of Abra alba (Mollusca, Bivalvia) populations on the southern Bay of Biscay (France) continental shelf</t>
  </si>
  <si>
    <t>Oceanol Acta 9: 323–332</t>
  </si>
  <si>
    <t>Cranford PJ, Peer DL, Gordon DC, 1985</t>
  </si>
  <si>
    <t>Population dynamics and production of Macoma balthica in Cumberland basin and Shepody Bay, Bay of Fundy (Canada)</t>
  </si>
  <si>
    <t>Craeymeersch JA, Herman PMJ, Meire PM, 1986</t>
  </si>
  <si>
    <t>Secondary production of an intertidal mussel (Mytilus edulis L.) population in the eastern Scheldt (S.W</t>
  </si>
  <si>
    <t>Netherlands). Hydrobiologia 133: 107–115</t>
  </si>
  <si>
    <t>Dahm C, 1993</t>
  </si>
  <si>
    <t>Growth, production and ecological significance of Ophiura albida and Ophiura ophiura (Echinodermata: Ophiuroidea) in the German bight</t>
  </si>
  <si>
    <t>Dame RF, 1976</t>
  </si>
  <si>
    <t>Energy flow in an intertidal oyster population</t>
  </si>
  <si>
    <t>Dauvin JC, 1985</t>
  </si>
  <si>
    <t>Dynamics and production of a population of Venus ovata (Mollusca, Bivalvia) in the Bay or Morlaix (western English Channel)</t>
  </si>
  <si>
    <t>Dauvin JC, 1986</t>
  </si>
  <si>
    <t>Biologie, dynamique et production d’une population d’Abra alba (Wood) (Mollusque-Bivalve) de la baie de Morlaix (Manche Occidentale)</t>
  </si>
  <si>
    <t>Dauvin JC, 1988</t>
  </si>
  <si>
    <t>Biology, dynamics and production of populations of crustacean amphipods in the western English Channel: 1. Ampelisca tenuicornis Liljeborg</t>
  </si>
  <si>
    <t>Biology and population dynamics and production of Crustacea Amphipoda from the western English Channel: 2. Ampelisca brevicornis (Costa)</t>
  </si>
  <si>
    <t>Biology and population dynamics and production of Crustacea Amphipoda from the western English Channel: 3. Ampelisca typica (Bate)</t>
  </si>
  <si>
    <t>Life cycle, dynamics, and productivity of Crustacea-Amphipoda from the western English Channel: 4. Ampelisca armoricana Bellan-Santini et Dauvin</t>
  </si>
  <si>
    <t>Dauvin JC, 1989</t>
  </si>
  <si>
    <t>Life cycle, dynamics and productivity of Crustacea-Amphipoda from the western English Channel: 5. Ampelisca sarsi Chevreux</t>
  </si>
  <si>
    <t>Donn TEJ, Croker RA, 1986</t>
  </si>
  <si>
    <t>Seasonal patterns of production in the sandy-beach amphipod Haustorius canadensis</t>
  </si>
  <si>
    <t>Drake P, Arias AM, 1995</t>
  </si>
  <si>
    <t>Distribution and production of Chironomus salinarius (Diptera: Chironomidae) in a shallow coastal lagoon in the Bay of Cadiz</t>
  </si>
  <si>
    <t>Hydrobiologia 299: 195–206</t>
  </si>
  <si>
    <t>Fenton GE, 1996</t>
  </si>
  <si>
    <t>Production and biomass of Tenagomysis tasmaniae Fenton, Anisomysis mixta australis (Zimmer) and Paramesopodopsis rufa Fenton from south-eastern Tasmania (Crustacea: Mysidacea)</t>
  </si>
  <si>
    <t>Hydrobiologia 323: 23–30</t>
  </si>
  <si>
    <t>Gam M, Montaudouin X de, Bazairi H, 2010</t>
  </si>
  <si>
    <t>Population dynamics and secondary production of the cockle Cerastoderma edule: A comparison between Merja Zerga (Moroccan Atlantic Coast) and Arcachon Bay (French Atlantic Coast)</t>
  </si>
  <si>
    <t>Journal of Sea Research 63: 191-201</t>
  </si>
  <si>
    <t>George CL, Warwick RM, 1985</t>
  </si>
  <si>
    <t>Annual macrofauna production in a hard-bottom reef community</t>
  </si>
  <si>
    <t>Giberson DJ, Galloway TD, 1985</t>
  </si>
  <si>
    <t>Life history and production of Ephoron album (Say) (Ephemeroptera: Polymitarcidae) in the Valley river, Manitoba</t>
  </si>
  <si>
    <t>Caadian Journal of Zoology 63: 1668–1674</t>
  </si>
  <si>
    <t>Gorny M, Brey T, Arntz W, Bruns T, 1993</t>
  </si>
  <si>
    <t>Growth, development and productivity of Chorismus antarcticus (Pfeffer) (Crustacea: Decapoda: Natantia) in the eastern Weddell Sea, Antarctica</t>
  </si>
  <si>
    <t>Greenwood PJ, 1980</t>
  </si>
  <si>
    <t>Growth, respiration and tentative energy budgets for 2 populations of the sea urchin Parechinus angulosus (Leske)</t>
  </si>
  <si>
    <t>Griffiths RJ, 1981</t>
  </si>
  <si>
    <t>Production and energy flow in relation to age and shore level in the bivalve Choromytilus meridionalis (Kr.)</t>
  </si>
  <si>
    <t>Hasting MH, 1981</t>
  </si>
  <si>
    <t>The life cycle and productivity of an intertidal population of the amphipod Ampelisca brevicornis</t>
  </si>
  <si>
    <t>Heip C, Herman R, 1979</t>
  </si>
  <si>
    <t>Production of Nereis diversicolor O. F. Müller (Polychaeta) in a shallow brackish-water pond</t>
  </si>
  <si>
    <t>Hibbert CJ, 1976</t>
  </si>
  <si>
    <t>Biomass and production of a bivalve community on an intertidal mud-flat</t>
  </si>
  <si>
    <t>Hibbert CJ, 1977</t>
  </si>
  <si>
    <t>Energy relations of the bivalve Mercenaria mercenaria on an intertidal mudflat</t>
  </si>
  <si>
    <t>Howe S, Maurer D, Leathem W, 1988</t>
  </si>
  <si>
    <t>Secondary production of benthic molluscs from the Delaware Bay and coastal area</t>
  </si>
  <si>
    <t>Huebner JD, Edwards DC, 1981</t>
  </si>
  <si>
    <t>Energy budget of the predatory marine gastropod Polinices duplicatus</t>
  </si>
  <si>
    <t>Hughes RN, 1971</t>
  </si>
  <si>
    <t>Ecological energetics of the keyhole limpet Fissurella barbadensis Gmelin</t>
  </si>
  <si>
    <t>Ecological energetics of Nerita (Archaeogastropoda, Neritacea) populations on Barbados, West Indies</t>
  </si>
  <si>
    <t>Hughes RN, 1972</t>
  </si>
  <si>
    <t>Annual production of two Nova Scotian populations of Nucella Lapilus (L</t>
  </si>
  <si>
    <t>Oecologia 8: 356–370</t>
  </si>
  <si>
    <t>Hughes RG, 1978</t>
  </si>
  <si>
    <t>Production and survivorship of epizoites of the Hydroid Nemertesia antennina (L</t>
  </si>
  <si>
    <t>Hummel H, 1985</t>
  </si>
  <si>
    <t>An energy budget for a Macoma balthica (Mollusca) population living on a tidal flat in the Dutch Wadden sea</t>
  </si>
  <si>
    <t>Jackson D, Mason CF, Long SP, 1985</t>
  </si>
  <si>
    <t>Macro-invertebrate populations and production on a salt-marsh in east England (UK) dominated by Spartina anglica</t>
  </si>
  <si>
    <t>Oecologia 65: 406–411</t>
  </si>
  <si>
    <t>Johnson WS, 1976</t>
  </si>
  <si>
    <t>Population energetics of the intertidal isopod Cirolana harfordi</t>
  </si>
  <si>
    <t>Josefson AB, 1982</t>
  </si>
  <si>
    <t>Regulation of population size, growth and production of a deposit-feeding bivalve: a long-term field study of three deep-water populations off the Swedish west coast</t>
  </si>
  <si>
    <t>Kemp PF, 1988</t>
  </si>
  <si>
    <t>Production and life history of a deposit-feeding polychaete in an atypical environment</t>
  </si>
  <si>
    <t>Koop K, Field JG, 1981</t>
  </si>
  <si>
    <t>Energy transformation by the supralittoral isopod, Ligia dilatata</t>
  </si>
  <si>
    <t>LaFrance K, Ruber E, 1985</t>
  </si>
  <si>
    <t>The life cycle and productivity of the amphipod Gammarus mucronatus on a northern Massachusetts (USA) salt marsh</t>
  </si>
  <si>
    <t>Lewis JB, Saleh S, Reiswig HM, Lalli CM, 1982</t>
  </si>
  <si>
    <t>Growth, production and biomass of the burrowing protobranch Mollusc Yoldia limatula in the Biseford river, Prince Edward Island, Canada</t>
  </si>
  <si>
    <t>Lizzaralde Z, Cazzaniga N, 2009</t>
  </si>
  <si>
    <t>MacDonald BA, Thompson RJ, 1986</t>
  </si>
  <si>
    <t>Production, dynamics and energy partitioning in 2 populations of the giant scallop Placopecten magellanicus</t>
  </si>
  <si>
    <t>Maslin JL, Pattee E, 1989</t>
  </si>
  <si>
    <t>The production of Corbula trigona (Bivalvia) in relation to its demographic strategies in a West African lagoon</t>
  </si>
  <si>
    <t>Oikos 55:194–204</t>
  </si>
  <si>
    <t>Mees J, Abdulkerim Z, Hamerlynck O, 1994</t>
  </si>
  <si>
    <t>Life history, growth and production of Neomysis integer in the Westerschelde estuary (SW Netherlands)</t>
  </si>
  <si>
    <t>Ménard F, Gentil F, Dauvin JC, 1989</t>
  </si>
  <si>
    <t>Population dynamics and secondary production of Owenia fusiformis Delle Chiaje (Polychaeta) from the Bay of Seine (eastern English Channel) (France)</t>
  </si>
  <si>
    <t>Méndez N, Romero J, Flos J, 1997</t>
  </si>
  <si>
    <t>Population dynamics and production of the polychaete Capitella capitata in the littoral zone of Barcelona (Spain, NW Mediterranean)</t>
  </si>
  <si>
    <t>Miller RJ, Mann KH, 1973</t>
  </si>
  <si>
    <t>Ecological energetics of the seaweed zone in a marine bay on the Atlantic coast of Canada. Part 3. Energy transformation by sea-urchins</t>
  </si>
  <si>
    <t>Mitchell ND, Dardeau MR, Schroeder WW, Benke AC, 1992</t>
  </si>
  <si>
    <t>Secondary production of gorgonian corals in the northern Gulf of Mexico</t>
  </si>
  <si>
    <t>Möller P, Rosenberg R, 1982</t>
  </si>
  <si>
    <t>Production and abundance of the amphipod Corophium volutator on the West coast of Sweden</t>
  </si>
  <si>
    <t>Nakaoka M, 1992</t>
  </si>
  <si>
    <t>Spatial and seasonal variation in growth rate and secondary production of Yoldia notabilis in Otsuchi Bay, Japan, with reference to the influence of food supply from the water column</t>
  </si>
  <si>
    <t>Nichols FH, 1975</t>
  </si>
  <si>
    <t>Dynamics and energetics of three depositfeeding benthic invertebrate populations in Puget sound, Washington</t>
  </si>
  <si>
    <t>Ecol Monogr 45: 57–82</t>
  </si>
  <si>
    <t>Nicolaidou A, 1983</t>
  </si>
  <si>
    <t>Life history and productivity of Pectinaria koreni Malmgren (Polychaeta)</t>
  </si>
  <si>
    <t>Oyenekan JA, 1987</t>
  </si>
  <si>
    <t>Population dynamics and secondary production in an estuarine population of Caulleriella caputesocis (Polychaeta: Cirratulidae)</t>
  </si>
  <si>
    <t>Oyenekan JA, 1988</t>
  </si>
  <si>
    <t>Population dynamics and secondary production in Melinna palmata (Polychaeta: Ampharetidae)</t>
  </si>
  <si>
    <t>Paine RT, 1971</t>
  </si>
  <si>
    <t>Energy flow in a natural population of the herbivorous gastropod Tegula funebralis</t>
  </si>
  <si>
    <t>Peer DL, 1970</t>
  </si>
  <si>
    <t>Relation between biomass, productivity, and loss to predators in a population of a marine benthic polychaete, Pectinaria hyperborea</t>
  </si>
  <si>
    <t>Picken GB, 1979</t>
  </si>
  <si>
    <t>Growth, production and biomass of the Antarctic gastropod Laevilacunaria antarctica</t>
  </si>
  <si>
    <t>Picken GB, 1980</t>
  </si>
  <si>
    <t>The distribution, growth and reproduction of the antarctic limpet Nacella concinna</t>
  </si>
  <si>
    <t>Price R, Warwick RM, 1980</t>
  </si>
  <si>
    <t>Temporal variations in annual production and biomass in estuarine populations of two polychaetes, Nepthys hombergi and Ampharete acutifrons</t>
  </si>
  <si>
    <t>Rachor E, Arntz WE, Rumohr H, Mantau KH, 1982</t>
  </si>
  <si>
    <t>Seasonal and long-term population fluctuations in Diastylis rathkei (Crustacea: Cumacea) of Kiel Bay and German Bight</t>
  </si>
  <si>
    <t>Rainer SF, 1985</t>
  </si>
  <si>
    <t>Population dynamics and production of the bivalve Abra alba and implications for fisheries production</t>
  </si>
  <si>
    <t>Rainer SF, Wadley VA, 1991</t>
  </si>
  <si>
    <t>Abundance, growth and production of the bivalve Solemya sp., a food source for juvenile rock lobsters in a seagrass community in western Australia</t>
  </si>
  <si>
    <t>Santos PJP, 1994</t>
  </si>
  <si>
    <t>Population dynamics and production of Scolelepis gaucha (Polychaeta: Spionidae) on the sandy beaches of southern Brazil</t>
  </si>
  <si>
    <t>Sarda R, Martin D, 1993</t>
  </si>
  <si>
    <t>Populations of Streblospio (Polychaeta: Spionidae) in temperature zones: demography and production</t>
  </si>
  <si>
    <t>Sarda R, Valiela I, Foreman K, 1995</t>
  </si>
  <si>
    <t>Life cycle, demography, and production of Marenzelleria viridis in a salt marsh of southern New England</t>
  </si>
  <si>
    <t>Sarda R, Foreman K, Valiela I, 1995</t>
  </si>
  <si>
    <t>Macroinfauna of a southern new England salt marsh: seasonal dynamics and production</t>
  </si>
  <si>
    <t>Shafee MS, 1992</t>
  </si>
  <si>
    <t>Production estimate of a mussel population Perna picta (Born) on the Atlantic coast of Morocco</t>
  </si>
  <si>
    <t>Shafee MS, Conan G, 1984</t>
  </si>
  <si>
    <t>Energetic parameters of a population of Chlamys varia (Bivalvia: Pectinidae)</t>
  </si>
  <si>
    <t>Sheader M, 1977</t>
  </si>
  <si>
    <t>Production and population dynamics of Ampelisca tenuicornis (Amphipoda) with notes on the biology of its parasite Sphaeronella longipes (Copepoda)</t>
  </si>
  <si>
    <t>Stanhope MJ, Levings CD, 1985</t>
  </si>
  <si>
    <t>Growth and production of Eogammarus confervicolus (Amphipoda: Anisogammaridae) at a log storage site and in areas of undisturbed habitat within the Squamish estuary, British Columbia</t>
  </si>
  <si>
    <t>Sudo H, Azeta M, 1996</t>
  </si>
  <si>
    <t>Life history and production of the amphipod Byblis japonicus Dahl (Gammaridea: Ampeliscidae) in a warm temperate zone habitat, Shijiki Bay, Japan</t>
  </si>
  <si>
    <t>Thompson RJ, 1984</t>
  </si>
  <si>
    <t>Production, reproductive effort, reproductive value and reproductive cost in a population of the blue mussel Mytilus edulis from a subarctic environment</t>
  </si>
  <si>
    <t>Trevallion A, 1971</t>
  </si>
  <si>
    <t>Studies on Tellina tenuis (Da Costa). III Aspect of general biology and energy flow</t>
  </si>
  <si>
    <t>Vahl O, 1981</t>
  </si>
  <si>
    <t>Energy transformations by the Iceland scallop, Chlamys islandica, from 70ºN: 2. The population energy budget</t>
  </si>
  <si>
    <t>Valderhaug VA, 1985</t>
  </si>
  <si>
    <t>Population structure and production of Lumbrineris fragilis (Polychaeta: Lumbrineridae) in the Oslofjord (Norway) with a note on metal content of jaws</t>
  </si>
  <si>
    <t>Vetter EW, 1996</t>
  </si>
  <si>
    <t>Secondary production of a Southern California Nebalia (Crustacea: Leptostraca)</t>
  </si>
  <si>
    <t>Warwick RM, Price R, 1975</t>
  </si>
  <si>
    <t>Macrofauna production in an estuarine mud-flat</t>
  </si>
  <si>
    <t>Warwick RM, George CL, Davies JR, 1978</t>
  </si>
  <si>
    <t>Annual macrofauna production in a Venus community</t>
  </si>
  <si>
    <t>Waters TF, Crawford GW, 1973</t>
  </si>
  <si>
    <t>Annual production of a stream mayfly population: a comparison of methods</t>
  </si>
  <si>
    <t>Limnology and Oceanography 18: 286– 296</t>
  </si>
  <si>
    <t>Weinbauer MG, Velimirov B, 1995</t>
  </si>
  <si>
    <t>Biomass and secondary production of the temperate gorgonian coral Eunicella cavolini (Coelenterata: Octocorallia)</t>
  </si>
  <si>
    <t>Wildish DJ, Peer D, 1981</t>
  </si>
  <si>
    <t>Methods for estimating secondary production in marine Amphipoda</t>
  </si>
  <si>
    <t>Willows RI, 1987</t>
  </si>
  <si>
    <t>Population and individual energetics of Ligia oceanica (L.) (Crustacea: Isopoda) in the rocky supralittoral</t>
  </si>
  <si>
    <t>Wooldridge TH, 1986</t>
  </si>
  <si>
    <t>Distribution, population dynamics and estimates of production for the estuarine mysid, Rhopalophthalmus terranatalis</t>
  </si>
  <si>
    <t>Wright JR, Hartnoll RG, 1981</t>
  </si>
  <si>
    <t>An energy budget for a population of the limpet Patella vulgata</t>
  </si>
  <si>
    <t>MLR0 4-2004</t>
  </si>
  <si>
    <t>MLR0 1-1999</t>
  </si>
  <si>
    <t>MLR0 3-2001</t>
  </si>
  <si>
    <t>MLR0 2-2000</t>
  </si>
  <si>
    <t>Limnologica 15: 21-44</t>
  </si>
  <si>
    <t>Zelinka M, 1984</t>
  </si>
  <si>
    <t>Production of Several Species of Mayfly Larvae</t>
  </si>
  <si>
    <t>Albright R, Armstrong D, 1982</t>
  </si>
  <si>
    <t>Corophium Spp. productivity in Grays Harbor, WA</t>
  </si>
  <si>
    <t>Final Rep USA Corps Engineers, DACW67-80-C-0091, Seattle Office</t>
  </si>
  <si>
    <t>Growth and breeding of Dichelopandalus bonnieri in Isle of Man waters</t>
  </si>
  <si>
    <t>Ambrogi R, Ambrogi AO, 1985</t>
  </si>
  <si>
    <t>The Estimation of Secondary Production of the Marine Bivalve Spisula subtruncata (DA COSTA) in the Area of the Po River Delta</t>
  </si>
  <si>
    <t>Marine Ecology 6: 239–250</t>
  </si>
  <si>
    <t>Brey T, 2001. Population dynamics in benthic invertebrates. A virtual handbook.</t>
  </si>
  <si>
    <t>10.1016/S1146-609X(99)00139-3</t>
  </si>
  <si>
    <t>10.1111/j.1439-0485.1985.tb00324.x</t>
  </si>
  <si>
    <t>10.1016/0272-7714(87)90079-5</t>
  </si>
  <si>
    <t>Ambrogi R, Ambrogi AO, 1987</t>
  </si>
  <si>
    <t>Temporal variations of secondary production in the marine bivalve Spisula subtruncata off the Po River delta (Italy)</t>
  </si>
  <si>
    <t>Estuarine, Coastal and Shelf Science 25: 369-379</t>
  </si>
  <si>
    <t>Ambrogi R, Fontana P, Gambi MC, 1995</t>
  </si>
  <si>
    <t>Population dynamics and estimate of secondary production of Owenia fusiformis Delle Chiaje (Polychaeta, Oweniidae) in the coastal area of the Po river delta (Italy)</t>
  </si>
  <si>
    <t>Eleftheriou A, Smith C, Ansell A (eds): Biology and ecology of shallow coastal waters. Proc 28th EMBS 1993, Olsen &amp; Olsen</t>
  </si>
  <si>
    <t>Andersin AB, Lassig J, Sandler H, 1984</t>
  </si>
  <si>
    <t>On the biology and production of Pontoporeia affinis Llndstr in the Gulf of Bothnia</t>
  </si>
  <si>
    <t>Limnologica 15: 395-401</t>
  </si>
  <si>
    <t>Andersson E, 1969</t>
  </si>
  <si>
    <t>Life cycle and growth of Asellus aquaticus (L.) with special reference to the effects of temperature</t>
  </si>
  <si>
    <t>Report of the Institute of Freshwater. Research, Drottingholm, 49: 5-26</t>
  </si>
  <si>
    <t>Ankar S, 80</t>
  </si>
  <si>
    <t>Growth and production of Macoma bahhica (L.) in a northern Baltic soft bottom</t>
  </si>
  <si>
    <t>Ophelia Supplement 1: 31-48</t>
  </si>
  <si>
    <t>Ansell AD, Sivadas P, Narayanan B, Sankaranarayanan VN, Trevallion A, 1972</t>
  </si>
  <si>
    <t>The ecology of 2 sandy beaches in South West India. I Seasonal changes in physical and chemical factors, and in the macrofauna</t>
  </si>
  <si>
    <t>Marine Biology 17: 38-62</t>
  </si>
  <si>
    <t>Arias AM,  Drake P, 1995</t>
  </si>
  <si>
    <t>Distribution and production of the polychaete Nereis diversicolor in a shallow coastal lagoon in the Bay of Cadiz (SW Spain)</t>
  </si>
  <si>
    <t>Cahiers de Biologie Marine 36: 201-210 36: 201-210</t>
  </si>
  <si>
    <t>Baden SP, Pihl L, 1984</t>
  </si>
  <si>
    <t>Abundance, biomass and production of mobile epibenthic fauna in Zostera marina (L) meadows</t>
  </si>
  <si>
    <t>Ophelia 23: 65-90</t>
  </si>
  <si>
    <t>10.1016/j.ecss.2005.05.004</t>
  </si>
  <si>
    <t>Barkai R, Griffiths CL, 1988</t>
  </si>
  <si>
    <t>An energy budget for the South African abalone Haliotis midae Linnaeus</t>
  </si>
  <si>
    <t>Journal of Molluscan Studies 54: 43-51</t>
  </si>
  <si>
    <t>Benke AC, 1976</t>
  </si>
  <si>
    <t>Dragonfly production and prey turnover</t>
  </si>
  <si>
    <t>Ecology 57: 915-927</t>
  </si>
  <si>
    <t>Benke AC, Benke SS, 1975</t>
  </si>
  <si>
    <t>Comparative Dynamics and Life Histories of Coexisting Dragonfly Populations</t>
  </si>
  <si>
    <t>Ecology 56: 302-315</t>
  </si>
  <si>
    <t>Benke AC, Parsons KA, 1990</t>
  </si>
  <si>
    <t>Modelling black fly production dynamics in blackwater streams</t>
  </si>
  <si>
    <t>Freshwater Biology 24: 167-180</t>
  </si>
  <si>
    <t>Benke AC, Wallace JB, 1980</t>
  </si>
  <si>
    <t>Trophic basis of production among net-spinning caddisflies  in a southern Appalachian stream</t>
  </si>
  <si>
    <t>Benje AC, Arsdall TC, Gillespie DM, 1984</t>
  </si>
  <si>
    <t>Invertebrate productivity in a subtropical blackwater river: the importance of habitat and life history</t>
  </si>
  <si>
    <t>Ecological Monographs 54: 25-36</t>
  </si>
  <si>
    <t>Bergh F, 1947</t>
  </si>
  <si>
    <t>Production of Macoma baltica (L.) (Lamellibranchiata) and notes on other ecologically important animals in Tvären Bay in the Baltic</t>
  </si>
  <si>
    <t>Zoon 2: 143-152</t>
  </si>
  <si>
    <t>Berkman PA, 1990</t>
  </si>
  <si>
    <t>The population biology of the Antarctic scallop Adamussium colbecki (Smith, 1902) at New Harbour, Ross Sea</t>
  </si>
  <si>
    <t>Kerry KR, Hempel G (eds): Proc 5th SCAR BiolSsymp, Springer</t>
  </si>
  <si>
    <t>Berry PF, 1978</t>
  </si>
  <si>
    <t>Reproduction, growth and production in the mussel, Perna perna (Linnaeus), on the east coast of South Africa</t>
  </si>
  <si>
    <t>Investigation Report of the Oceanographic Research Institute Durban 48: 1-28</t>
  </si>
  <si>
    <t>Estuarine, Coastal and Shelf Science 17: 357–363</t>
  </si>
  <si>
    <t>Marine Ecology Progress Serie 2: 337–343</t>
  </si>
  <si>
    <t>Beuchel F, Lønne OF, 2002</t>
  </si>
  <si>
    <t>Population dynamics of the sympagic amphipods Gammarus wilkitzkii and Apherusa glacialis in sea ice north of Svalbard</t>
  </si>
  <si>
    <t>Polar Biology 25: 241-250</t>
  </si>
  <si>
    <t>Beukema JJ, 1980</t>
  </si>
  <si>
    <t>Calcimass and carbonateproduction by molluscs on the tidal flats ithe Dutch Wadden Sea. I. The tellinid bivalve Macoma balthica</t>
  </si>
  <si>
    <t>(Netherlands)  Journal of Sea Research 14: 323-338</t>
  </si>
  <si>
    <t>Beukema JJ, 1982</t>
  </si>
  <si>
    <t>Calcimass and carbonateproduction by molluscs on the tidal flats ithe Dutch Wadden Sea. II. The edible cockle, Cerastoderma edule</t>
  </si>
  <si>
    <t>(Netherlands)  Journal of Sea Research 15: 391-405</t>
  </si>
  <si>
    <t>(Netherlands) Journal of Sea Research 13: 331–353</t>
  </si>
  <si>
    <t>Journal of Experimental Marine Biology and Ecology 92: 259–282</t>
  </si>
  <si>
    <t>Bluhm B, Piepenburg D, v Juterzenka K, 1998</t>
  </si>
  <si>
    <t>Distribution, standing stock, growth, mortality and production of Strongylocentrotus pallidus (Echinodermata, Echinoidea) in the northern Batents Sea</t>
  </si>
  <si>
    <t>Polar Biology 20: 324-334</t>
  </si>
  <si>
    <t>Bode A, 1989</t>
  </si>
  <si>
    <t>Production of the intertidal chiton Acanthochitona crinita within a community of Corallina elongata (Rhodophyta)</t>
  </si>
  <si>
    <t>Journal of Molluscan Studies 55: 37-44</t>
  </si>
  <si>
    <t>Bone DG, 1972</t>
  </si>
  <si>
    <t>Aspects of the biology of the Antarctic amphipod Bovallia gigantea Pfeffer at Signy Island, South Orkney Islands</t>
  </si>
  <si>
    <t>British Antarctic Survey Bulletin 27: 105-122</t>
  </si>
  <si>
    <t>Bosnia AS, Kaisin FJ, Tablado A,  1990</t>
  </si>
  <si>
    <t>Population dynamics and production of the freshwater snail Chilina gibbosa Sowerby 1841 (Chilinidae, Pulmonata) in a North-Patagonian reservoir</t>
  </si>
  <si>
    <t>Hydrobiologia 190: 97-110</t>
  </si>
  <si>
    <t>Bremer P, Vijverberg J, 1982</t>
  </si>
  <si>
    <t>Production, population biology and diet of Neomysis integer (Leach) in a shallow Frisian Lake (The Netherlands)</t>
  </si>
  <si>
    <t>Hydrobiologia 93: 41-51</t>
  </si>
  <si>
    <t>10.1139/z86-287</t>
  </si>
  <si>
    <t>Brethes JC, Desrosiers G, Fortin G, 1986</t>
  </si>
  <si>
    <t>Croissance et production du bivalve Mesodesma arctatum (Conrad) sur la côte nord du golfe du Saint-Lauren</t>
  </si>
  <si>
    <t>Canadian Journal of Zoology 64: 1914-1919</t>
  </si>
  <si>
    <t>10.1007/BF00347133</t>
  </si>
  <si>
    <t>10.2307/1938225</t>
  </si>
  <si>
    <t>Brown AV,  Fitzpatrick LC, 1978</t>
  </si>
  <si>
    <t>Life History and Population Energetics of the Dobson Fly, Corydalus Cornutus</t>
  </si>
  <si>
    <t>Ecology 59: 1091–1108</t>
  </si>
  <si>
    <t>Journal of the Marine Biological Association U.K. 54: 197–222</t>
  </si>
  <si>
    <t>Canadian Journal of Fisheries and Aquatic Sciences 31: 167–177</t>
  </si>
  <si>
    <t>Burky AJ, 1971</t>
  </si>
  <si>
    <t>Biomass Turnover, Respiration, and Interpopulation Variation in the Stream Limpet Ferrissia rivularis (Say)</t>
  </si>
  <si>
    <t>Ecological Monographs 41: 235-251</t>
  </si>
  <si>
    <t>Burky AJ, Hornbach DJ, Way CM, 1985</t>
  </si>
  <si>
    <t>Comparative bioenergetics of permanent and temporary pond populations of the freshwater clam (Say), Musculium partumeium</t>
  </si>
  <si>
    <t>Hydrobiologia 126:35-48</t>
  </si>
  <si>
    <t>Butler MG, 1982</t>
  </si>
  <si>
    <t>Production dynamics of some arctic Chironomus larvae</t>
  </si>
  <si>
    <t>Limnology and Oceanography 27: 728-736</t>
  </si>
  <si>
    <t>Caquet T, 1993</t>
  </si>
  <si>
    <t>Comparative life-cycle, biomass and secondary production of three sympatric freshwater gastropod species</t>
  </si>
  <si>
    <t>Journal of Molluscean Studies 59: 43-50</t>
  </si>
  <si>
    <t>Marine Ecology Progress Series 142: 111-119</t>
  </si>
  <si>
    <t>Carey AG, 1962</t>
  </si>
  <si>
    <t>An ecological study of two benthic animal populations in Long Island Sound</t>
  </si>
  <si>
    <t>Ph.D. thesis, Yale University, USA</t>
  </si>
  <si>
    <t>Carrasco FD, Arcos DF, 1980</t>
  </si>
  <si>
    <t>Estimación de la producción secundaria de Paraprionospio pinnata (Spionidae,  Polychaeta) frente a Bahía de Concepción, Chile</t>
  </si>
  <si>
    <t>Bolm. Instituto Oceanografico, Sao Paulo 29: 79-82</t>
  </si>
  <si>
    <t>Carrasco FD, Arcos DF, 1984</t>
  </si>
  <si>
    <t>Life history and production of a coldtemperate population of the sublittoral amphipod Ampelisca araucana</t>
  </si>
  <si>
    <t>Marine Ecology Progress Series 14: 245-252</t>
  </si>
  <si>
    <t>10.1016/S0967-0637(01)00012-7</t>
  </si>
  <si>
    <t>Cartes JE, Elizalde M, Sorbe JC, 2001</t>
  </si>
  <si>
    <t>Contrasting life-histories, secondary production, and trophic structure of Peracarid assemblages of the bathyal suprabenthos from the Bay of Biscay (NE Atlantic) and the Catalan Sea (NW Mediterranean)</t>
  </si>
  <si>
    <t>Deep Sea Research I 48: 2209-2232</t>
  </si>
  <si>
    <t>Cartes JE,  Sorbe JC, 1999</t>
  </si>
  <si>
    <t>Estimating secondary production in bathyal suprabenthic peracarid crustaceans form the Catalan Sea slope (western Mediterranean; 391–1255 m)</t>
  </si>
  <si>
    <t>Journal of Experimental Marine Biology and Ecology 239: 195-210</t>
  </si>
  <si>
    <t>Cartes JE,  Sorbe JC, 1998</t>
  </si>
  <si>
    <t>Aspects of population structure and feeding ecology of the deep-water mysid Boreomysis arctica, a dominant species in western Mediterranean slope assemblages</t>
  </si>
  <si>
    <t>Journal of Plankton Research 20: 2273-2290</t>
  </si>
  <si>
    <t>Cartes JE, Elizalde M, Sorbe JC, 2000</t>
  </si>
  <si>
    <t>Contrasting life histories and secondary production of populations of Munnopsurus atlanticus (Isopoda: Asellota) from two bathyal areas of the NE Atlantic and the NW Mediterranean.</t>
  </si>
  <si>
    <t>Marine Biology 136: 881-890</t>
  </si>
  <si>
    <t>Caspers N, 1978</t>
  </si>
  <si>
    <t>Life History and Dynamics of a Hydropsyche instabilis Curtis (Trichoptera, Hydropsychidae) Population in a West German Woodland Brooklet</t>
  </si>
  <si>
    <t>Verhandlungen der Internationalen Vereinigung fur Theoretische und Angewandte Limnologie 20: 2617-2621</t>
  </si>
  <si>
    <t>Cederwall H, 1977</t>
  </si>
  <si>
    <t>Annual macrofauna production of a soft bottom in the northern Baltic proper</t>
  </si>
  <si>
    <t>Keegan BF, Ceidigh PO (eds): Biology of benthic organisms. Pergamon Press, Oxford, U.K., 155-164</t>
  </si>
  <si>
    <t>Chadwick MA, Feminella JW, 2001</t>
  </si>
  <si>
    <t>Influence of salinity and temperature on the growth and production of a freshwater mayfly population along a salinity gradient in the Lower Mobile River, Alabama</t>
  </si>
  <si>
    <t>Limnology and Oceanography 46: 532-542</t>
  </si>
  <si>
    <t>Estuarine Coastal and Marine Science 3: 443–455</t>
  </si>
  <si>
    <t>Charles WN, East K, Brown D, Gray MC, Murray TD, 1974</t>
  </si>
  <si>
    <t>The production of larval Chironmidae in the mud at Loch Leven, Kinross</t>
  </si>
  <si>
    <t>Proceedings of the Royal Society of Edinburgh B 74: 241-258</t>
  </si>
  <si>
    <t>Charles WN, East K, Brown D, Gray MC, Murray TD, 1975</t>
  </si>
  <si>
    <t>Production of larval Tanypodinae (Insecta: Chironmidae) in the mud at Loch Leven, Kinross</t>
  </si>
  <si>
    <t>Proceedings of the Royal Society of Edinburgh B 75: 157-169</t>
  </si>
  <si>
    <t>Cheung SG, 1993</t>
  </si>
  <si>
    <t>Population dynamics and energy budgets of green-lipped mussel Perna viridis (Linnaeus) in a polluted harbour</t>
  </si>
  <si>
    <t>Journal of Experimental Marine Biology and Ecology 168: 1-24</t>
  </si>
  <si>
    <t>Journal of Experimental Marine Biology and Ecology 177: 171–186</t>
  </si>
  <si>
    <t>Clavier J, Richard O, 1986</t>
  </si>
  <si>
    <t>Growth of juvenile Haliotis tuberculata (Mollusca: Gastropoda) in their natural environment</t>
  </si>
  <si>
    <t>Journal of the Marine Biological Association of the United Kingdom 66: 497-503</t>
  </si>
  <si>
    <t>Marine Ecology Progress Series 22: 229–238</t>
  </si>
  <si>
    <t>10.1016/0272-7714(88)90059-5,</t>
  </si>
  <si>
    <t>Comely CA, Ansell AD, 1988</t>
  </si>
  <si>
    <t>Population density and growth of Echinus esculentus L. on the Scottish west coast</t>
  </si>
  <si>
    <t>Estuarine, Coastal and Shelf Science 27: 311-334</t>
  </si>
  <si>
    <t>Persoone &amp; Jaspers: Proceedings of the 10th EMBS 2:129-150</t>
  </si>
  <si>
    <t>Cooper WE, 1965</t>
  </si>
  <si>
    <t>Dynamics and production of a natural population of a freshwater amphipod, Hyalella asieca</t>
  </si>
  <si>
    <t>Ecological Monographs 35: 377-394</t>
  </si>
  <si>
    <t>Cooper KL, Hyatt KD, Rankin DP, 1992</t>
  </si>
  <si>
    <t>Life history and production of Neomysis mercedis in two British Columbia lakes</t>
  </si>
  <si>
    <t>Hydrobiologia 230: 9-30</t>
  </si>
  <si>
    <t>Corbera J, Vicente CS, Sorbe J-C, 2000</t>
  </si>
  <si>
    <t>Small-scale distribution, life cycle and secondary production of Cumopsis goodsir in Creixell Beach (western Mediterranean)</t>
  </si>
  <si>
    <t>Journal of the Marine Biological Association of the UK 80: 271-282</t>
  </si>
  <si>
    <t>(Netherlands) Journal of Sea Research 19: 135–146</t>
  </si>
  <si>
    <t>Crapp GB, Willis ME, 1975</t>
  </si>
  <si>
    <t>Age determination in the sea urchin. Paracentrotus lividus (Lamarck) with notes on the reproductive cycle</t>
  </si>
  <si>
    <t>Journal of Experimental Marine Biology and Ecology 20: 157-178</t>
  </si>
  <si>
    <t>10.1111/j.1365-2427.2008.02078.x</t>
  </si>
  <si>
    <t>Cudney TF, Wallace JB, 1980</t>
  </si>
  <si>
    <t>Life cycles, microdis- tribution, and production dynamics of six species of net- spinning caddisflies (Trichoptera) in a large southeastern (USA) river</t>
  </si>
  <si>
    <t>Holarctic Ecology 3: 169-182</t>
  </si>
  <si>
    <t>Curtis MA, 1977</t>
  </si>
  <si>
    <t>Life cycles and population dynamics of marine  benthic polychaetes from the Disko Bay area of  West  Greenland</t>
  </si>
  <si>
    <t>Ophelia, 16, 9-58</t>
  </si>
  <si>
    <t>Cushman RM, Elwood JW, Hildebrand SG, 1977</t>
  </si>
  <si>
    <t>Life History and Production Dynamics of Alloperla mediana and Diplectrona modesta in Walker Branch, Tennessee</t>
  </si>
  <si>
    <t>American Midland Naturalist 98: 354-364</t>
  </si>
  <si>
    <t>10.1007/BF00350060</t>
  </si>
  <si>
    <t>Marine Biology 116: 431–437</t>
  </si>
  <si>
    <t>Dahm C, 1996</t>
  </si>
  <si>
    <t>Ökologie und Populationsdynamik antarktischer Ophiuroiden (Echinodermata)</t>
  </si>
  <si>
    <t>Reports on Polar and Marine Research 194: 1-289</t>
  </si>
  <si>
    <t>Dall PC, 1979</t>
  </si>
  <si>
    <t>Ecology and production of the leeches Erpobdella octoculata L. and Erpobdella testacea Sav. in Lake Esrom, Denmark</t>
  </si>
  <si>
    <t>Archiv fuer Hydrobiologie Supplement 57: 188-220</t>
  </si>
  <si>
    <t>10.1007/BF00006912</t>
  </si>
  <si>
    <t>Dall PC, Heegaard H, Fullerton AF, 1984</t>
  </si>
  <si>
    <t>Life-history strategies and production of Tinodes waeneri (L.) (Trichoptera) in Lake Esrom, Denmark</t>
  </si>
  <si>
    <t>Hydrobiologia 112: 93-10</t>
  </si>
  <si>
    <t>Dame RF, 1972</t>
  </si>
  <si>
    <t>Comparison of various allometric relationships in intertidal and subtidal American oysters</t>
  </si>
  <si>
    <t>The ecological energies of growth, respiration and assimilation in the American oyster, Crassostrea virginica</t>
  </si>
  <si>
    <t>Marine Biology 17: 243-250</t>
  </si>
  <si>
    <t>Estuarine, Coastal and Marine Science 4: 243–253</t>
  </si>
  <si>
    <t>Dare PJ, 1976</t>
  </si>
  <si>
    <t>Settlement, growth and production of the mussel Mytilus edulis L., in Morecambe Bay, England</t>
  </si>
  <si>
    <t>Fish Investment London 28: 1-125</t>
  </si>
  <si>
    <t>Journal of Experimental Marine Biology and Ecology 91: 109–124</t>
  </si>
  <si>
    <t>Dynamique de la population d' Abrta prismatica (Molluscque, Bivalve) de la Baie de Morlaix occidentale</t>
  </si>
  <si>
    <t xml:space="preserve"> Annales de Institute Oceanogaphie Paris 62: 1-12</t>
  </si>
  <si>
    <t>Journal of Experimental Marine Biology and Ecology 97: 151–180</t>
  </si>
  <si>
    <t>Journal of Experimental Marine Biology and Ecology 118: 55–84</t>
  </si>
  <si>
    <t>Journal of Experimental Marine Biology and Ecology 119: 213–233</t>
  </si>
  <si>
    <t>Journal of Experimental Marine Biology and Ecology 121: 1–22</t>
  </si>
  <si>
    <t>Journal of Experimental Marine Biology and Ecology 123: 235–252</t>
  </si>
  <si>
    <t>Journal of Experimental Marine Biology and Ecology 128: 31–56</t>
  </si>
  <si>
    <t>Davis JP, Wilson JG 1985</t>
  </si>
  <si>
    <t>The Energy Budget and Population Structure of Nucula turgida in Dublin Bay</t>
  </si>
  <si>
    <t>(Netherlands) Journal of Sea Research 17: 84-95</t>
  </si>
  <si>
    <t>Dayton PK, Robillard GA, Paine RT, Dayton LB, 1974</t>
  </si>
  <si>
    <t>Biological accommodation in the benthic community at McMurdo Sound, Antarctica</t>
  </si>
  <si>
    <t>Ecological Monographs 44: 105-128</t>
  </si>
  <si>
    <t>10.1007/s00227-007-0740-y</t>
  </si>
  <si>
    <t>Desbruyeres D, 1977</t>
  </si>
  <si>
    <t>Evolution des populations de trois espèces d´annélides polychètes en milieu sub-Antarctique</t>
  </si>
  <si>
    <t>Comite National Francais des Recherches Antarctiques 42: 135-169</t>
  </si>
  <si>
    <t>10.1080/00288330.1977.9515409</t>
  </si>
  <si>
    <t>Dix TG, 1972</t>
  </si>
  <si>
    <t>Biology of evechinus chloroticus (Echinoidia: Echinometridae) from different localities</t>
  </si>
  <si>
    <t>New Zealand Journal of Marine and Freshwater Research 6: 46-68</t>
  </si>
  <si>
    <t>Dixon DR, 1976</t>
  </si>
  <si>
    <t>The energetics of growth and reproduction in the brackish water serpulid polychaete Mercierella enigmatica Fauvel</t>
  </si>
  <si>
    <t>Persoone G, Jaspers E (eds): Population dynamics. UniversaPress, Wetteren,Belgium, vol.2, 197-209</t>
  </si>
  <si>
    <t>Dobrowolski Z, 1982</t>
  </si>
  <si>
    <t>Productivity and bioenergetics of Asellus aquaticus L. (Crustacea, Isopoda) in the Jasne Lake [Poland]</t>
  </si>
  <si>
    <t>Acta Universitatis Nicolai Copernici Prace Limnologiczne  13: 3-26</t>
  </si>
  <si>
    <t>Estuarine, Coastal and Shelf Science 22: 675–688</t>
  </si>
  <si>
    <t>Dudgeon D, 1986</t>
  </si>
  <si>
    <t>The life cycle, population dynamics and productivity of Melanoides tuberculata (Müller, 1774) (Gastropoda: Prosobranchia: Thairidae) in Hong Kong</t>
  </si>
  <si>
    <t>Journal of Zoology London 208: 37-53</t>
  </si>
  <si>
    <t>Dudgeon D, 1989</t>
  </si>
  <si>
    <t>Gomphid (Odonate: Anisoptera) life cycles and production in a Hong Kong forest stream</t>
  </si>
  <si>
    <t>Archiv für Hydrobiologie 114: 531-536</t>
  </si>
  <si>
    <t xml:space="preserve">Life cycle, production, microdistribution and diet of the damselfly Euphaea decorata (Odonata: Euphaeidae) in a Hong Kong stream </t>
  </si>
  <si>
    <t>Journal of Zoology London 217: 381–402</t>
  </si>
  <si>
    <t>Dudgeon D, 1995</t>
  </si>
  <si>
    <t>Life history, secondary production and microdistribution of Hydrocyphon (Coleoptera: Scirtidae) in a tropical forest stream</t>
  </si>
  <si>
    <t>Archiv für Hydrobiologie 133: 261-271</t>
  </si>
  <si>
    <t>Ebert TA, 1978</t>
  </si>
  <si>
    <t>Growth and Size of the Tropical Sea Cucumber Holothuria (Halodeima) atra Jäger at Enewetak Atoll, Marshall Islands</t>
  </si>
  <si>
    <t>Pacific Science 32: 183-191</t>
  </si>
  <si>
    <t>Ebert TA, Russell MP, 1999</t>
  </si>
  <si>
    <t>Growth and mortality estimates for red sea urchin, Strongylocentrotus franciscanus, from San Nicolas Island, California</t>
  </si>
  <si>
    <t>Marine Ecology Progress Series 81: 31-41</t>
  </si>
  <si>
    <t>Edwards TD, Cowell BC, 1992</t>
  </si>
  <si>
    <t>Population dynamics and secondary production of HyalelIa azteca (Amphipoda) in Typha stands of a subtropical Florida lake</t>
  </si>
  <si>
    <t>Journal of the North American Benthological Society 11: 69-79</t>
  </si>
  <si>
    <t>Edwards, DC, Huebner  JD, 1977</t>
  </si>
  <si>
    <t>Feeding and Growth Rates of Polinices Duplicatus Preying on Mya Arenaria at Barnstable Harbor, Massachusetts</t>
  </si>
  <si>
    <t>Ecology 58: 1199-1217</t>
  </si>
  <si>
    <t>Elizalde M, 1984</t>
  </si>
  <si>
    <t>Les communautés suprabenthiques bathyales de la marge sud du Canyon du Cap Ferret (golfe de Gascogne)</t>
  </si>
  <si>
    <t>Ph.D. thesis Univ. Bordeaux, France</t>
  </si>
  <si>
    <t>Elliot JM, 1981</t>
  </si>
  <si>
    <t>A quantitative study of the life cycle of the net-spinning caddis Philopotamus montanus (Trichoptera: Philopotamidae) in a Lake District stream</t>
  </si>
  <si>
    <t>Journal of Animal Ecology 50: 951-971</t>
  </si>
  <si>
    <t>Elliot JM, 1982</t>
  </si>
  <si>
    <t>A quantitative study of the life cycle of the case-building caddis Odontocerum albicorne (Trichoptera: Odontoceridae) in a Lake District stream</t>
  </si>
  <si>
    <t>Freshwater Biology 12: 241-255</t>
  </si>
  <si>
    <t>Etim L, Brey T, 1994</t>
  </si>
  <si>
    <t>Growth, productivity, and significance for fishry of the bivalve Egeria radiata (Donacidae) in the Cross River, Nigeria</t>
  </si>
  <si>
    <t>Archive for Fishery and Marine Research 42: 63-75</t>
  </si>
  <si>
    <t>Etter RJ, 1989</t>
  </si>
  <si>
    <t>Life History Variation in the Intertidal Snail Nucella Lapillus Across a Wave-Exposure Gradient</t>
  </si>
  <si>
    <t>Ecology 70: 1857-1876</t>
  </si>
  <si>
    <t>Fedotov PA, 1992</t>
  </si>
  <si>
    <t>Population and production biology of amphipod. Caprella mutica in Posyet Bay, Sea of Japan</t>
  </si>
  <si>
    <t>Russian Journal of Marine Biology 17: 224-230</t>
  </si>
  <si>
    <t>Fenton GE, 1994</t>
  </si>
  <si>
    <t>Population dynamics of Tenagomysis tasmaniae Fenton, Anisomysis mixta australis Zimmer and Paramesopodopsis rufa Fenton from south-eastern Tasmania (Crustacea: Mysidacea)</t>
  </si>
  <si>
    <t>Hydrobiologia 246: 173-193</t>
  </si>
  <si>
    <t>10.1007/BF00020544</t>
  </si>
  <si>
    <t>10.1016/j.ecss.2004.08.001</t>
  </si>
  <si>
    <t>Flössner D, 1982</t>
  </si>
  <si>
    <t>Untersuchungen zur Biomasse und Produktion des Makrozoobenthos der Ilm und mittleren Saale</t>
  </si>
  <si>
    <t>Limnologica 14: 297-327</t>
  </si>
  <si>
    <t>Flössner D, 1987</t>
  </si>
  <si>
    <t>Populationsdynamik und Produktion von Asellus aquaticus (L.) und Proasellus coxalis (Dollfus) in der mittleren Saale</t>
  </si>
  <si>
    <t>Limnologica 18: 279-295</t>
  </si>
  <si>
    <t>Foberg M, 1976</t>
  </si>
  <si>
    <t>Productionsberäkningar för nagra makroevertebrater i Lules skärgard sommaren 1976</t>
  </si>
  <si>
    <t>Internal Report,  Univ. Stockholm</t>
  </si>
  <si>
    <t>Frank C, 1982</t>
  </si>
  <si>
    <t>Ecology, production and anaerobic metabolism of Chironomus plumosus L. larvae in a shallow lake I. Ecology and production</t>
  </si>
  <si>
    <t>Archiv für Hydrobiologie 94: 460–491</t>
  </si>
  <si>
    <t>Franz DR, Tanacredi JT, 1993</t>
  </si>
  <si>
    <t xml:space="preserve"> Secondary production of the amphipod Ampelisca abdita Mills and its importance in the diet of juvenile winter flounder (Pleuronectes americanus) in Jamaica Bay, New York</t>
  </si>
  <si>
    <t>Estuaries 15: 193-203</t>
  </si>
  <si>
    <t>Fredette TJ, Diaz RJ, 1986</t>
  </si>
  <si>
    <t>Life history ofGammarus mucronatus Say (Amphipoda: Gammaridae) in warm temperature estuarine habitats, York River, Virginia</t>
  </si>
  <si>
    <t>Journal of Crustacean Biology 6: 57-78</t>
  </si>
  <si>
    <t>Secondary production of Gammarus mucronatus Say (Amphipoda: Gammaridae) in warm temperate estuarine habitats, York River, Virginia</t>
  </si>
  <si>
    <t>Journal of Crustacean Biology 6: 729-741</t>
  </si>
  <si>
    <t>Freeman MC, Wallace JB, 1984</t>
  </si>
  <si>
    <t>Production of netspinning caddisflies (Hydropsychidae) and black flies (Simuliidae) on rock outcrop substrate in a small southeastern Piedmont stream</t>
  </si>
  <si>
    <t>Hydrobiologia 112: 3-15</t>
  </si>
  <si>
    <t>10.1007/BF00346180</t>
  </si>
  <si>
    <t>Freire CA, Santos PJP, Fontoura NF, Magalhães RAO, Grohmann PA, 1992</t>
  </si>
  <si>
    <t>Growth and spatial distribution of Cassidulus mitis (Echinodermata: Echinoidea) on a sandy beach in Southeastern Brazil</t>
  </si>
  <si>
    <t>Marine Biology 112: 625-630</t>
  </si>
  <si>
    <t>Fuji A, Kawamura K, 1970</t>
  </si>
  <si>
    <t>Studies on the biology of the sea urchin - VII. Bio-economics of the population of Strongylocentrotus intermedius on a rocky shore of southern Hokkaido</t>
  </si>
  <si>
    <t>Bulletin of the Japanese Society for the Science of Fish 36: 763-775</t>
  </si>
  <si>
    <t>Gagayev S, 1989</t>
  </si>
  <si>
    <t>Growth and production of mass species of bivalves in Chaun Bay (East Siberia Sea)</t>
  </si>
  <si>
    <t>Oceanology 29: 504-507</t>
  </si>
  <si>
    <t>Gage J, 2003</t>
  </si>
  <si>
    <t>Growth and production of Ophiocten gracilis (Ophiuroidea: Echinodermata) on the Scottish continental slope</t>
  </si>
  <si>
    <t>Marine Biology 143: 85-97</t>
  </si>
  <si>
    <t>Gage J, 1996</t>
  </si>
  <si>
    <t>Growth of the deep-sea irregular sea urchins Echinosjgra phiale and Henliaster espergitus in the Rockall Trough (N. E. Atlantic Ocean). Mar</t>
  </si>
  <si>
    <t>Marine Biology 96: 19-30</t>
  </si>
  <si>
    <t>Gage J, 1990</t>
  </si>
  <si>
    <t>Skeletal growth markers in the deep-sea brittle stars Ophiura ljungmani and Ophiomusium lymani</t>
  </si>
  <si>
    <t>Marine Biology 104: 427-435</t>
  </si>
  <si>
    <t>Gage J, 1991</t>
  </si>
  <si>
    <t>Biological rates in the deep sea: a perspective from studies on processes in the benthic boundary layer</t>
  </si>
  <si>
    <t>Reviews in Aquatic Sciences 5: 49-100</t>
  </si>
  <si>
    <t>Gage J, 1992</t>
  </si>
  <si>
    <t>Benthic secondary production in the deep sea</t>
  </si>
  <si>
    <t>Rowe GT, Pariente V (eds): Deep-Sea Food Chains and the Global Carbon Cycle. Kluwer Academic Publishers, Dordrecht, 199–216</t>
  </si>
  <si>
    <t>Gage J, Typer PA, 1981</t>
  </si>
  <si>
    <t>Re-appraisal of age composition, growth and survivorship of the deep-sea brittle star Ophiura ljungmani from size structure in a sample time series from the Rockall Trough</t>
  </si>
  <si>
    <t>Marine Biology 64: 163-172</t>
  </si>
  <si>
    <t>Gage J, Typer PA, 1982</t>
  </si>
  <si>
    <t>Growth and reproduction of the deep-sea brittle star Ophiomusium lymani Wyville Thomson</t>
  </si>
  <si>
    <t>Oceanologica Acta 5: 73-83</t>
  </si>
  <si>
    <t>Gage J, Typer PA, 1985</t>
  </si>
  <si>
    <t>Growth and recruitment of the deep-sea urchin Echinus affinis</t>
  </si>
  <si>
    <t>Marine Biology 90: 41-53</t>
  </si>
  <si>
    <t>Gage J, Tyler PA, Nichols D, 1986</t>
  </si>
  <si>
    <t>Reproduction and growth of Echinus acutus var. Norvegicus Duben &amp; Kören and Echinus elegans Duben &amp; Kören on the continental slope off Scotland</t>
  </si>
  <si>
    <t>Journal of Experimental Marine Biology and Ecology 101: 61-83</t>
  </si>
  <si>
    <t>10.1139/z88-063</t>
  </si>
  <si>
    <t>Gallo J-M,  Morteau J-C, 1988</t>
  </si>
  <si>
    <t>Croissance et productivité d'une population du Sphaerium corneum</t>
  </si>
  <si>
    <t>Canadian Journla of Zoology 66: 439-445</t>
  </si>
  <si>
    <t>10.1017/S0025315409000599</t>
  </si>
  <si>
    <t>Gardner JPA, Thomas MLH, 1987</t>
  </si>
  <si>
    <t>Growth, mortality and production of a Littorina littorea popu lation in the Bay of Fundy</t>
  </si>
  <si>
    <t>Ophelia 27: 181-196</t>
  </si>
  <si>
    <t>Gaten E, 1986</t>
  </si>
  <si>
    <t>Life cycle of Lymnaea peregra (Gastropoda: Pulmonata) in the Leicester canal, U.K., with an estimate of annual production</t>
  </si>
  <si>
    <t>Hydrobiologia 135: 45-54</t>
  </si>
  <si>
    <t>Journal of the Marine Biological Association U.K. 65: 713–735</t>
  </si>
  <si>
    <t>Giani N, Laville H, 1973</t>
  </si>
  <si>
    <t>Cycle biologique et production de Sialis lutaria L. (Megaloptera) dans le Lac de Port-Bielh. (Pyrénées Centrales)</t>
  </si>
  <si>
    <t>Annales de Limnologie (International Journal of Limnology) 9: 45–61</t>
  </si>
  <si>
    <t>Gillespie DM, 1969</t>
  </si>
  <si>
    <t>Population studies of four species of mollucs in the Madison river, Yellostone National Park</t>
  </si>
  <si>
    <t>Limnology and Oceanography 14: 101-114</t>
  </si>
  <si>
    <t>10.1016/S0272-7714(02)00211-1</t>
  </si>
  <si>
    <t>Limnology and Oceanography 50: 566-577</t>
  </si>
  <si>
    <t>Golikov AN, Scarlato OA, 1970</t>
  </si>
  <si>
    <t>Abundance, dynamics and production properties of populations of edible bivalves Mizuhopecten yessoensis and Spisula sachaliensis...</t>
  </si>
  <si>
    <t>Helgoland Marine Research 20: 498-513</t>
  </si>
  <si>
    <t>10.1007/s00227-005-1609-6</t>
  </si>
  <si>
    <t>Journal of Experimental Marine Biology and Ecology 174: 261–275</t>
  </si>
  <si>
    <t>Grafius E, Anderson NH, 1979</t>
  </si>
  <si>
    <t>Population Dynamics, Bioenergetics, and Role of Lepidostoma Quercina Ross (Trichoptera: Lepidostomatidae) in an Oregon Woodland Stream</t>
  </si>
  <si>
    <t>Ecology 60: 433-441</t>
  </si>
  <si>
    <t>Grafius E, Anderson NH, 1980</t>
  </si>
  <si>
    <t>Populations Dynamics and Role of Two Species of Lepidostoma (Trichoptera: Lepidostomatidae) In an Oregon Coniferous Forest Stream</t>
  </si>
  <si>
    <t>Ecology 61: 808-816</t>
  </si>
  <si>
    <t>Gratto GW, Thomas MLH, 1983</t>
  </si>
  <si>
    <t>Growth and production of the intertidal amphipod Corophium volutator (Pallas) in the inner Bay of Fundy</t>
  </si>
  <si>
    <t>Proceedings of the Nova Scotia Institute of Science 33: 47-55</t>
  </si>
  <si>
    <t>Green RM, 1980</t>
  </si>
  <si>
    <t>Role of a unionid clam population in the calcium budget sf a sn~all arctic lake</t>
  </si>
  <si>
    <t>Canadian Journal of Fisheries and Aquatic Sciences 37: 219-224</t>
  </si>
  <si>
    <t>Estuarine, Coastal and Marine Science 10: 347–468</t>
  </si>
  <si>
    <t>Griffith MB, Perry SA, Perry WB, 1993</t>
  </si>
  <si>
    <t>Growth and secondary production of Paracapnia angulata Hanson (Plecoptera; Capniidae) in Appalachian streams affected by acid precipitation</t>
  </si>
  <si>
    <t>Canadian Journal of Zoology 71: 735-743</t>
  </si>
  <si>
    <t>Griffiths RJ, 1977</t>
  </si>
  <si>
    <t>Reproductive cycles in littoral populations of Choromytilus meridionalis (Kr.) and Aulacomya ater (Molina) with a quantitative assessment of gamete production in the former</t>
  </si>
  <si>
    <t>Journal of Experimental Marine Biology and Ecology 30: 53–71</t>
  </si>
  <si>
    <t>Population dynamics and growth of the bivalve Choromytilus meridionalis (Kr.) at different tidal levels</t>
  </si>
  <si>
    <t>Estuarine, Coastal and Shelf Science 12: 101-118</t>
  </si>
  <si>
    <t>Estuarine, Coastal and Shelf Science 13: 477–493</t>
  </si>
  <si>
    <t>Griffiths CL, King JA 1979</t>
  </si>
  <si>
    <t>Energy expended on growth and gonad output in the ribbed mussel Aulacomya ater</t>
  </si>
  <si>
    <t>Marine Biology 53: 217-222</t>
  </si>
  <si>
    <t>Grzybkowska M, 1989</t>
  </si>
  <si>
    <t>Production estimates of the dominant taxa of Chironomidae (Diptera) in the modified, River Widawka and the natural, River Grabia, Central Poland</t>
  </si>
  <si>
    <t>Hydrobiologia 179: 245- 259</t>
  </si>
  <si>
    <t>Guelorget O, Mazoyer-Mayere C, 1982</t>
  </si>
  <si>
    <t>Croissance, biomasse et production d' Abra ovata dans deux étangs languedociens: l'étang du Prévost et l'étang de Mauguio</t>
  </si>
  <si>
    <t>Haliotis 12: 3-11</t>
  </si>
  <si>
    <t>Guelorget O, Mayere C, Amanieu M, 1980</t>
  </si>
  <si>
    <t>Croissance, biomasse et production de Venerupis decussata et Venerupis aurea dans une lagune méditérranéenne, l'étang de Prévost à Palavas (Hérault, France)</t>
  </si>
  <si>
    <t>Vie Marine 2: 25-38</t>
  </si>
  <si>
    <t>Haefner JD,  Wallace JB, 1981</t>
  </si>
  <si>
    <t>Production and Potential Seston Utilization by Parapsyche cardis and Diplectrona modesta (Trichoptera: Hydropsychidae) in Two Streams Draining Contrasting Southern Appalachian W atersheds</t>
  </si>
  <si>
    <t>Environmental Entomology 10: 433-441</t>
  </si>
  <si>
    <t>Hall RJ, Waters TF, Cook EF, 1980</t>
  </si>
  <si>
    <t>The role of drift dispersal in production ecology of a stream mayfly</t>
  </si>
  <si>
    <t>Ecology 61: 37-43</t>
  </si>
  <si>
    <t>Hamill S E, Qadri SU, Mackie GL, 1979</t>
  </si>
  <si>
    <t>Production and turnover ratio of Pisidium casertanum (Pelecypoda: Sphaeriidae) in the Ottawa River near Ottawa-Hull, Canada</t>
  </si>
  <si>
    <t>Hydrobiologia 62: 225-230</t>
  </si>
  <si>
    <t>Hanekom N, 1986</t>
  </si>
  <si>
    <t>Growth and somatic production estimates of Dosinia hapatica (Lamark) (Mollusca: Bivalvia) in the Swartkops Estuary, South Africa</t>
  </si>
  <si>
    <t>South African Journal of Zoology 21: 325-330</t>
  </si>
  <si>
    <t>Hanson JM, Mackay WC, Prepas EE, 1988</t>
  </si>
  <si>
    <t>Population size, growth, and production of a unionid clam, Anodonta grandis simpsoniana, in a small, deep boreal forest lake in central Alberta</t>
  </si>
  <si>
    <t>Canadian Journal of Zoology 66: 247-253</t>
  </si>
  <si>
    <t>Hart RC, 1981</t>
  </si>
  <si>
    <t>Population dynamics and production of the tropical freshwater shrimp Caridina nilotica (Decapoda: Atyidae) in the littoral of Lake Sibaya</t>
  </si>
  <si>
    <t>Freshwater Biology 11: 531-547</t>
  </si>
  <si>
    <t>Harvey M, Vincent B, 1989</t>
  </si>
  <si>
    <t>Spatial and temporal variations of the reproduction cycle and energy allocation of the bivalve Macoma balthica (L.) on a tidal flat</t>
  </si>
  <si>
    <t>Journal of Experimental Marine Biology and Ecology 129: 199-217</t>
  </si>
  <si>
    <t>Harvey M, Vincent B, 1990</t>
  </si>
  <si>
    <t>Density, size distribution, energy allocation and seasonal variations in shell and soft tissue growth at two tidal levels of a Macoma balthica (L.) population</t>
  </si>
  <si>
    <t>Journal of Experimental Marine Biology and Ecology 142: 151-168</t>
  </si>
  <si>
    <t>Estuarine, Coastal and Shelf Science 12: 665–677</t>
  </si>
  <si>
    <t>Hayashi I, 1980</t>
  </si>
  <si>
    <t>Structure and growth of a shore population of the ormer, Haliotis tuberculata</t>
  </si>
  <si>
    <t>Journal of the Marine Biological Association of the United Kingdom 60: 431-437</t>
  </si>
  <si>
    <t>Estuarine, Coastal and Marine Science 8: 297–305</t>
  </si>
  <si>
    <t>Herman PMJ, Heip C, 1985</t>
  </si>
  <si>
    <t>Secondary production of the harpacticoid copepod Paronychocamptus nanus in a brackish-water habitat</t>
  </si>
  <si>
    <t>Limnology and Oceanography 30: 1060-1066</t>
  </si>
  <si>
    <t>Herman PMJ, Heip C, 1982</t>
  </si>
  <si>
    <t>Growth and respiration of Cypridezk torosa Jones 1850 (Crustacea Ostracoda)</t>
  </si>
  <si>
    <t>Oecologia 54: 300-303</t>
  </si>
  <si>
    <t>Herman PMJ, Heip C, Guillemijn B, 1984</t>
  </si>
  <si>
    <t>Production of Tachidius discipes Giesbrecht 1881 (Copepoda: Harpacticoida)</t>
  </si>
  <si>
    <t>Marine Ecology Progress Series 17: 271-278</t>
  </si>
  <si>
    <t>Journal of Experimental Marine Biology and Ecology 25: 249–261</t>
  </si>
  <si>
    <t>10.1007/BF00386907</t>
  </si>
  <si>
    <t>Growth and survivorship in a tidal-flat population of the bivalve Mercenaria mercenaria from Southampton water</t>
  </si>
  <si>
    <t>Marine Biology 44: 71-76</t>
  </si>
  <si>
    <t>10.1007/BF00386908</t>
  </si>
  <si>
    <t>Marine Biology 44: 77–84</t>
  </si>
  <si>
    <t>Highsmith R, Coyle K, 1990</t>
  </si>
  <si>
    <t>High productivity of northern Bering Sea benthic amphipods</t>
  </si>
  <si>
    <t>Nature 344: 862-864</t>
  </si>
  <si>
    <t>Highsmith R, Coyle K, 1991</t>
  </si>
  <si>
    <t>Amphipod life histories: communities structure, impact of temperature on decoupled growth and maturation rates, productivity and P :B ratios</t>
  </si>
  <si>
    <t>American Zoologist 31: 861-873</t>
  </si>
  <si>
    <t>Hines J, Kenny R, 1967</t>
  </si>
  <si>
    <t>The Growth of Arachnoides placenta (L.) (Echinoidea)</t>
  </si>
  <si>
    <t>Pacific Science 21: 230-235</t>
  </si>
  <si>
    <t>Holopainen IJ, 1979</t>
  </si>
  <si>
    <t>Population dynamics and production of Pisidium species (Bivalvia, Sphaeriidae) in the oligotrophic and mesohumic lake Pääjärvi, southern Finland</t>
  </si>
  <si>
    <t>Archiv für Hydrobiologie Supplement 54: 466-508</t>
  </si>
  <si>
    <t>Holopainen IJ, Hanski I, 1979</t>
  </si>
  <si>
    <t>Annual energy flow in populations of two Pisidium species (Bivalvia, Sphaeriidae), with discussion on possible competition between them</t>
  </si>
  <si>
    <t>Archiv für Hydrobiologie 86: 338-354</t>
  </si>
  <si>
    <t>Holopainen IJ, Jonasson PM, 1983</t>
  </si>
  <si>
    <t>Long-term population dynamics and production of Pisidium (Bivalvia) in the profundal of Lake Esrom, Denmark</t>
  </si>
  <si>
    <t>Oikos 41: 99–117</t>
  </si>
  <si>
    <t>Hornbach DJ, Wissing TE, Burky AJ, 1982</t>
  </si>
  <si>
    <t>Life-history characteristics of a stream population of the freshwater clam, Sphaerium striatinum Lamarck (Bivalvia: Pisidiidae)</t>
  </si>
  <si>
    <t>Canadian Journal of Zoology 60: 249–260</t>
  </si>
  <si>
    <t>Hornbach DJ, Wissing TE, Burky AJ, 1984</t>
  </si>
  <si>
    <t>Energy budget for a stream population of the freshwater clam, Sphaerium striatinum Lamarck (Bivalvia: Pisidiidae)</t>
  </si>
  <si>
    <t>Canadian Journal of Zoology 62: 2410-2417</t>
  </si>
  <si>
    <t>Horst TJ, Marzolf GR, 1975</t>
  </si>
  <si>
    <t>Production ecology of burrowing mayflies in a Kansas reservoir</t>
  </si>
  <si>
    <t>Verhandlungen der Internationalen Vereingung für Limnologie 19: 3029- 3038</t>
  </si>
  <si>
    <t>Estuarine, Coastal and Shelf Science 26: 81–94</t>
  </si>
  <si>
    <t>Howe S, Leathem W, 1984</t>
  </si>
  <si>
    <t>Secondary production of benthic macrofauna at three stations of  Delaware Bay and coastal Delaware</t>
  </si>
  <si>
    <t>NOAA Technical Memorandum NMFS-F/NEC-32</t>
  </si>
  <si>
    <t>Marine Biology 61: 221–226</t>
  </si>
  <si>
    <t>Huebner JD, Malley DF, Donkersloot K, 1990</t>
  </si>
  <si>
    <t>Population ecology of the freshwater mussel Anodonta grandis grandis in a Precambrian Shield lake</t>
  </si>
  <si>
    <t>Canadian Journal of Zoology 68: 1931-1941</t>
  </si>
  <si>
    <t>Hughes RN, 1970</t>
  </si>
  <si>
    <t>Population dynamics of the bivalve Scrobicularia plana (da Costa) on an intertidal mud flat in North Wales</t>
  </si>
  <si>
    <t>Journal of Animal Ecology 39: 333-356</t>
  </si>
  <si>
    <t>An energy budget for a tida-flat population of the bivalve Scrobicularia plana (da Costa)</t>
  </si>
  <si>
    <t>Journal of Animal Ecology 39: 357-381</t>
  </si>
  <si>
    <t>Journal of Experimental Marine Biology and Ecology 6: 167–178</t>
  </si>
  <si>
    <t>Marine Biology 11: 12–22</t>
  </si>
  <si>
    <t>Journal of the Marine Biological Association U.K. 58: 333–345</t>
  </si>
  <si>
    <t>(Netherlands) Journal of Sea Research 19: 84–92</t>
  </si>
  <si>
    <t>Huryn AD, Wallace JB, 1985</t>
  </si>
  <si>
    <t>Life history and production of Goerita semata (Trichoptera: Limnephilidae) in the southern Appalachian Mountains</t>
  </si>
  <si>
    <t>Canadian Journal of Zoology 63: 2604–2611</t>
  </si>
  <si>
    <t>Huryn AD, Wallace JB, 1987</t>
  </si>
  <si>
    <t>The exopter- ygote insect community of a mountain stream in North Carolina, USA: life histories, production, and functional structure</t>
  </si>
  <si>
    <t>Aquatic Insects 9: 229-251</t>
  </si>
  <si>
    <t>10.1111/j.1365-2427.1988.tb00438.x</t>
  </si>
  <si>
    <t>Huryn AD, Wallace JB, 1988</t>
  </si>
  <si>
    <t>Community structure of Trichoptera in a mountain stream: spatial patterns of production and functional organization</t>
  </si>
  <si>
    <t>Freshwater Biology 20: 141-155</t>
  </si>
  <si>
    <t>Hutchings JA, Haedrich RL, 1984</t>
  </si>
  <si>
    <t>Growth and population structure in two species of bivalves (Nuculanidae) from the deep sea</t>
  </si>
  <si>
    <t>Marine Ecology Progress Series 17: 143-156</t>
  </si>
  <si>
    <t>Hylleberg J, Brock V, Jørgensen F, 1978</t>
  </si>
  <si>
    <t>Production of sublittoral cockles, Cardium edule L. with emphasis on predation by flounders and sea stars</t>
  </si>
  <si>
    <t>Natura Jutlandica 20: 183-191</t>
  </si>
  <si>
    <t>Ignatow M, Bahinzireki GM, Lehmann JT, 1996</t>
  </si>
  <si>
    <t>Secondary production and energetics of the shrimp Caridina nilotica in Lake Victoria, East Africa: model development and application</t>
  </si>
  <si>
    <t>Hydrobiologia 332: 175–181</t>
  </si>
  <si>
    <t>Iversen TM, 1980</t>
  </si>
  <si>
    <t>Densities and energetics of two stream- living populations of Sericostoma personatum (Trichoptera)</t>
  </si>
  <si>
    <t>Holarctic Ecology 3: 65-73</t>
  </si>
  <si>
    <t>Iverson TM, 1988</t>
  </si>
  <si>
    <t>Secondary production and trophic relationships in a spring invertebrate community</t>
  </si>
  <si>
    <t>Limnology and Oceanography 33: 582-592</t>
  </si>
  <si>
    <t>Iwakuma T, Yasuono M, Sugaya Y, 1984</t>
  </si>
  <si>
    <t>Chironomid production in relation to phytoplankton primary production in Lake Kasumigaura, Japan</t>
  </si>
  <si>
    <t>Verhandlungen der Internationalen Vereinigung fur theoretische und angewandte Limnologie 22: 1149-1159</t>
  </si>
  <si>
    <t>Jackson JK, Fisher SG, 1986</t>
  </si>
  <si>
    <t>Secondary Production, Emergence, and Export of Aquatic Insects of a Sonoran Desert Stream</t>
  </si>
  <si>
    <t>Ecology 67: 629–638</t>
  </si>
  <si>
    <t>10.1111/j.1365-2427.1985.tb00203.x</t>
  </si>
  <si>
    <t>James MR, 1985</t>
  </si>
  <si>
    <t>Distribution, biomass and production of the freshwater mussel, Hyridella menziesi (Gray), in Lake Taupo, New Zealand</t>
  </si>
  <si>
    <t>Freshwater Biology 15: 307-314</t>
  </si>
  <si>
    <t>Biology and population dynamics of the intertidal isopod Cirolana harfordi</t>
  </si>
  <si>
    <t>Marine Biology 36: 343-350</t>
  </si>
  <si>
    <t>10.1007/BF00389197</t>
  </si>
  <si>
    <t>Marine Biology 36: 351–357</t>
  </si>
  <si>
    <t>Johnson RK, 1987</t>
  </si>
  <si>
    <t>The life history, production and food habits of Pontoporeia affinis Lindström (Crustacea: Amphipoda) in mesotrophic Lake Erken</t>
  </si>
  <si>
    <t>Hydrobiologia 144: 277-283</t>
  </si>
  <si>
    <t>Jónsson E, 1985</t>
  </si>
  <si>
    <t>Population dynamics and production of Chironomidae ( Diptera) at 2-m depth in Lake Esrom, Denmark</t>
  </si>
  <si>
    <t>Archiv für Hydrobiologie Supplement 70: 239-279</t>
  </si>
  <si>
    <t>10.1080/01650428409361170</t>
  </si>
  <si>
    <t>Jop K, Szczytho SW, 1984</t>
  </si>
  <si>
    <t>Life Cycle and Production of Isoperla signata. (Banks) in a Central Wisconsin Trout Stream</t>
  </si>
  <si>
    <t>Aquatic Insects 6: 81-99</t>
  </si>
  <si>
    <t>Journal of Experimental Marine Biology and Ecology 59: 125–150</t>
  </si>
  <si>
    <t>Kafanov AI, 1985</t>
  </si>
  <si>
    <t>Growth and production of the bivalve mollusc Macoma balthica in Nabil Lagoon (Northeastern Sakhalin)</t>
  </si>
  <si>
    <t>Soviet Journal of Marine Biology 11: 313-320</t>
  </si>
  <si>
    <t>Kalejta B, 1992</t>
  </si>
  <si>
    <t>Distribution, biomass and production of Ceratonereis erythraeensis (Fauvel) and Ceratonereis keiskama (Day) at the Berg River estuary, South Africa</t>
  </si>
  <si>
    <t>South African Journal of Zoology 27: 121-129</t>
  </si>
  <si>
    <t>Kang YJ, Kim CK, 1983</t>
  </si>
  <si>
    <t>Studies on the structure and production processes of biotic communities in the coastal shallow waters of Korea. 3. Age and growth of Spisula sachalinensis from the eastern waters of Korea</t>
  </si>
  <si>
    <t>Bulletin Korean Fisheries Society 16: 82-87</t>
  </si>
  <si>
    <t>Kay DG, Brafield AE, 1973</t>
  </si>
  <si>
    <t>The energy relationsof the polychaete Neanthes (= Nereis) virens (Sars)</t>
  </si>
  <si>
    <t>Journal of Animal Ecology 42: 673-692</t>
  </si>
  <si>
    <t>Estuarine, Coastal and Shelf Science 26: 437–446</t>
  </si>
  <si>
    <t>Kemp PF, Cole FA, Swartz RC, 1985</t>
  </si>
  <si>
    <t>Life History and Productivity of the Phoxocephalid Amphipod Rhepoxynius abronius (Barnard)</t>
  </si>
  <si>
    <t>Journal of Crustacean Biology 5: 449-464</t>
  </si>
  <si>
    <t>Kenner MC, 1992</t>
  </si>
  <si>
    <t>Population dynamics of the sea urchin Strongylocentrotus purpuratus in a central California kelp forest: recruitment, mortality, growth, and diet. M</t>
  </si>
  <si>
    <t>Marine Biology 112: 107-118</t>
  </si>
  <si>
    <t>Kevrekidis T,  Koukouras A, 1992</t>
  </si>
  <si>
    <t>Population dynamics, growth and productivity of Abra ovata (Mollusca, Bivalvia) in the Evros delta (North Aegean Sea)</t>
  </si>
  <si>
    <t>Internationale Revue der gesamten Hydrobiologie 77: 291-301</t>
  </si>
  <si>
    <t>Kevrekidis T, Lazaridou-Dimitriadou M, 19'88</t>
  </si>
  <si>
    <t>Relative growth and secondary production of the amphipod Gammarus aequicauda (Martynov, 1931) in the Evros delta (N. Aegean Sea)</t>
  </si>
  <si>
    <t>Cahiers Biologie Marine 26: 483-495</t>
  </si>
  <si>
    <t>10.1002/iroh.200811097</t>
  </si>
  <si>
    <t>Kirkegaard JB, 1978</t>
  </si>
  <si>
    <t>Production by polychaetes on the Dogger Bank in the North Sea</t>
  </si>
  <si>
    <t>Meddelser fra Danmarks Fiskeri-og Havunderogelser 7: 497-508</t>
  </si>
  <si>
    <t>Klein G, Rachor E, Gerlach SA, 1975</t>
  </si>
  <si>
    <t>Dynamics and productiviy of two populations of the benthic tube-dwelling amphipod Ampelisca brevicornis (Costa) in Helgoland Bight</t>
  </si>
  <si>
    <t>Ophelia 14: 139-159</t>
  </si>
  <si>
    <t>Kobuszewski DM, Perry SA, 1994</t>
  </si>
  <si>
    <t>Secondary production of Rhyacophila minora, Ameletus sp., and Isonychia bicolor from strams of  low and circumneutral pH in the Appalachian mountains of West Virginia</t>
  </si>
  <si>
    <t>Hydrobiologia  273: 163-169</t>
  </si>
  <si>
    <t>Koch V, 1999</t>
  </si>
  <si>
    <t>Epibenthic production and energy flow in the Caeté mangrove estuary, North Brazil</t>
  </si>
  <si>
    <t>Ph.D. thesis University Bremen, Germany</t>
  </si>
  <si>
    <t>10.3354/meps228119</t>
  </si>
  <si>
    <t>Koop K, Field JG, 1980</t>
  </si>
  <si>
    <t>The influence of food availability on population dynamics of a supralittoral isopod Ligia dilatata Brandt</t>
  </si>
  <si>
    <t>Journal of Experimental Marine Biology and Ecology 48: 61-72</t>
  </si>
  <si>
    <t>Journal of Experimental Marine Biology and Ecology 53: 221–234</t>
  </si>
  <si>
    <t>10.1002/iroh.200811101</t>
  </si>
  <si>
    <t>Kristensen E, 1984</t>
  </si>
  <si>
    <t>Life cycle, growth and production in estuarine populations of the polychaetes Nereis virens and Nereis diversicolor</t>
  </si>
  <si>
    <t>Holarctic Ecology 7: 249-256</t>
  </si>
  <si>
    <t>Kuenzler EJ, 1961</t>
  </si>
  <si>
    <t>Structure and energy flow of a mussel population in a Georgia salt marsh</t>
  </si>
  <si>
    <t>Limnology and Oceanography 6: 191-204</t>
  </si>
  <si>
    <t>Kühne S, 1997</t>
  </si>
  <si>
    <t>Solitäre Ascidien in der Potter Cove (King George Island, Antarktis). Ihre ökologische Bedeutung und Populationsdynamik</t>
  </si>
  <si>
    <t>Reports on Polar and Marine Research 252: 1-153</t>
  </si>
  <si>
    <t>Lafont M, 1987</t>
  </si>
  <si>
    <t>Production of Tubificidae in the littoral zone of Lake Le´man near Thonon-les-Bains: A methodological approach</t>
  </si>
  <si>
    <t>Hydrobiologia 155: 179-187</t>
  </si>
  <si>
    <t>Limnology and Oceanography 30: 1067–1077</t>
  </si>
  <si>
    <t>Lane JM, 1977</t>
  </si>
  <si>
    <t>Bioenergetics of the sand dollar, Mellita quinquiesperforata (Leske, 1778)</t>
  </si>
  <si>
    <t>PhD thesis, University of South Florida, Miami, USA</t>
  </si>
  <si>
    <t>Lappalainen A, 1980</t>
  </si>
  <si>
    <t>Reproduction, growth and production of Hydrobia ulvae (Pennant) in the Northern Baltic proper</t>
  </si>
  <si>
    <t>Askø Laboratory, Univ. of Stockholm, unpublished manuscript</t>
  </si>
  <si>
    <t>Lasta M, Valero J, Brey T, Bremec C,  2001</t>
  </si>
  <si>
    <t>Zygochlamys patagonica beds on the Argentinean shelf. Part II: Population dynamics of Z. Patagonica</t>
  </si>
  <si>
    <t>Archive of Fishery and Marine Research 49: 125-137</t>
  </si>
  <si>
    <t>10.1080/00364827.1993.10413520</t>
  </si>
  <si>
    <t>Lastra M, Palacio J, Mora J, 1993</t>
  </si>
  <si>
    <t>Population dynamics and secondary production of Abra alba (Wood) (Bivalvia) in the Santander Bay, northern Spain</t>
  </si>
  <si>
    <t>Sarsia 78: 35-42</t>
  </si>
  <si>
    <t>Lastra M, Sanchez‐Mata A, Palacio J, Mora J, 1993</t>
  </si>
  <si>
    <t>Dinámica temporal y producción secundaria de Melinna palmata Grube, 1870 en la Bahía de Santander (N de España) = Population dynamics, temporal dynamics of the species Melinna palmata in Santanda Bay (Spain)</t>
  </si>
  <si>
    <t>Cahiers de Biologie Marine 34: 43-53</t>
  </si>
  <si>
    <t xml:space="preserve">10.1051/limn/1981006 </t>
  </si>
  <si>
    <t>Lavandier P, 1981</t>
  </si>
  <si>
    <t>Cycle biologique, croissance et production de Rhithrogena loyolaea Navas (Ephemeroptera) dans un torrent pyrénéen de haute montagne</t>
  </si>
  <si>
    <t>Annales de Limnologie (Int. Journal of Limnology) 17: 163-179</t>
  </si>
  <si>
    <t>Lavandier P, 1992</t>
  </si>
  <si>
    <t>Larval production and drift of Drusus discolor (Trichoptera, Limnephilidae) in a high mountain stream in the Pyrenees (France)</t>
  </si>
  <si>
    <t>Archiv für Hydrobiologie 125: 83-96</t>
  </si>
  <si>
    <t>Lawton JH, 1971</t>
  </si>
  <si>
    <t>Ecological energetics studies on larvae of the damselfly Pyrrhosoma nymphula (Sulzer) (odonata: Zygobpera)</t>
  </si>
  <si>
    <t>Journal of Animal Ecology 40: 385-423</t>
  </si>
  <si>
    <t>Lazim MN, Learner MA, 1986</t>
  </si>
  <si>
    <t>The Life-Cycle and Productivity of Tubifex tubifex (Oligochaeta; Tubificidae) in the Moat-Feeder Stream, Cardiff, South Wales</t>
  </si>
  <si>
    <t>Holarctic Ecology 9: 185–192</t>
  </si>
  <si>
    <t>Lee SY, 1985</t>
  </si>
  <si>
    <t>The distribution and population structure of Perna viridis (Bivalvia: Mytilidae) in Hong Kong waters</t>
  </si>
  <si>
    <t>Asian Marine Biology 2: 164-166</t>
  </si>
  <si>
    <t>Lee SY, 1986</t>
  </si>
  <si>
    <t>Growth and reproduction of the green mussel Perna viridis (L.) (Bivalvia : Mytilacea) in contrasting environments in Hong Kong</t>
  </si>
  <si>
    <t>Asian Marine Biology 3: 111–127</t>
  </si>
  <si>
    <t>10.1007/s10750-007-9103-4</t>
  </si>
  <si>
    <t>Leveque C, 1973</t>
  </si>
  <si>
    <t>Bilans énergétiques des populations naturelles de mollusques benthiques du lac Tchad</t>
  </si>
  <si>
    <t>Cahiers ORSTOM Serie Hydrobiologie 7: 151-165</t>
  </si>
  <si>
    <t>Dynamique de peuplements, biologie, et estimation de la production des mollusques benthiques du lac Tchad</t>
  </si>
  <si>
    <t>Cahiers ORSTOM Serie Hydrobiologie 7: 117-147</t>
  </si>
  <si>
    <t>Lewandowski K,  Stanczykowska A, 1975</t>
  </si>
  <si>
    <t>The occurence and role of bivalves of the family Unionidae in Mikolajkie lake</t>
  </si>
  <si>
    <t>Polish Journal of Ecology (Ekologia Polska) 23: 317-334</t>
  </si>
  <si>
    <t>Marine Biology 70: 173–179</t>
  </si>
  <si>
    <t>Lindegaard C, Mortensen E, 1988</t>
  </si>
  <si>
    <t>Abundance, life history and production of Chironomidae (Diptera) in a Danish lowland stream</t>
  </si>
  <si>
    <t>Archiv für Hydrobioogie Supplement 81: 563-587</t>
  </si>
  <si>
    <t>10.1007/BF00142338</t>
  </si>
  <si>
    <t>Lindegaard C, Hamburger K, Dall PC, 1994</t>
  </si>
  <si>
    <t>Population dynamics and energy budget of Marionia southerni (Cernosvitov) (Enchytraeidae, Oligochaeta) in the shallow littoral of Lake Esrom, Denmark</t>
  </si>
  <si>
    <t>Hydrobiologia 278: 291-301</t>
  </si>
  <si>
    <t>Lindeman DH, Momot WT, 1983</t>
  </si>
  <si>
    <t>Production of the amphipo Hyalella azteca (Saussure) in a northern Ontario lake</t>
  </si>
  <si>
    <t>Canadian Journal of Zoology 61: 2051-2059</t>
  </si>
  <si>
    <t>Linklater  W, Winterbourn MJ, 1993</t>
  </si>
  <si>
    <t>Life histories and production of two trichopteran shredders in New Zealand streams with different riparian vegetation</t>
  </si>
  <si>
    <t>New ZealandJournal of Marine and Freshwater Research 27: 61-70</t>
  </si>
  <si>
    <t>Lobinske RJ, Ali A, Stout IJ, 1996</t>
  </si>
  <si>
    <t>Life history and productivity of hexagenia limbata (Ephemeroptera: Ephemeridae) and selected  physio-chemical parameters in two tributaries of the Wekiva River, central Florida</t>
  </si>
  <si>
    <t>Florida Entomologist 79: 543-551</t>
  </si>
  <si>
    <t>Lomovask, B J, Brey T, Morriconi , Calvo J, 2002</t>
  </si>
  <si>
    <t>Growth and production of the venerid bivalve Eurhomalea exalbida in the Beagle Channel, Tierra del Fuego</t>
  </si>
  <si>
    <t>(Netherlands) Journal of Sea research 48: 209-216</t>
  </si>
  <si>
    <t>Lopez-Jamar E, González G, Mejuto J, 1987</t>
  </si>
  <si>
    <t>Ecology, growth and production of Thyasira flexuosa (Bivalvia, Lucinacea) from Ría de la Coruña, north-west Spain</t>
  </si>
  <si>
    <t>Ophelia 27: 111-126</t>
  </si>
  <si>
    <t>Luxmoore RA, 1981</t>
  </si>
  <si>
    <t>The ecology of Antarctic Serolid isopods</t>
  </si>
  <si>
    <t>Ph.D. thesis, British Antarctic Survey, Natural Environment Research Council, U.K.</t>
  </si>
  <si>
    <t>Luxmoore RA, 1982</t>
  </si>
  <si>
    <t>Moulting and growth in serolid isopods</t>
  </si>
  <si>
    <t>Journal of Experimental Marine Biology and Ecology 56: 63-85</t>
  </si>
  <si>
    <t>The reproductive cycle of some Serolid isopods from the Antarctic</t>
  </si>
  <si>
    <t>Polar Biology 1: 3-11</t>
  </si>
  <si>
    <t>Luxmoore RA, 1985</t>
  </si>
  <si>
    <t>The energy budget of a population of the Antarctic isopod Serolis polita</t>
  </si>
  <si>
    <t>Siegfried WR, Condy PR, Laws RM (eds): Antarctic nutrient cycles and food webs. Springer, Berlin, 389-396</t>
  </si>
  <si>
    <t>MacDonald BA, Bourne NF, 1987</t>
  </si>
  <si>
    <t>Growth, reproductive output, and energy partitioning in Weathervane scallops, Patinopecten caurinus, from British Columbia.</t>
  </si>
  <si>
    <t>Canadian Journal of Fisheries and Aquatic Sciences 44: 152-160</t>
  </si>
  <si>
    <t>Journal of Experimental Marine Biology and Ecology 101: 285–299</t>
  </si>
  <si>
    <t>MacDonald BA, Thompson RJ, 1988</t>
  </si>
  <si>
    <t>Intraspecific variation in growth and reproduction in latitudinally differentiated populations of the giant scallop Placopecten magellanicus (Gmelin)</t>
  </si>
  <si>
    <t>Biological Bulletin 175: 361-371</t>
  </si>
  <si>
    <t>MacFarlane MB, Waters TF, 1982</t>
  </si>
  <si>
    <t>Annual production by caddisflies and mayflies in a western Minnesota plains stream</t>
  </si>
  <si>
    <t>Canadian Journal of Fisheries and Aquatic Sciences 39: 1628-1635</t>
  </si>
  <si>
    <t>Mackay RJ, Waters TF, 1986</t>
  </si>
  <si>
    <t>Effects of Small Impoundments on Hydropsychid Caddisfly Production In Valley Creek, Minnesota</t>
  </si>
  <si>
    <t>Ecology 67: 1680-1686</t>
  </si>
  <si>
    <t>Madsen PB,  Jensen K, 1987</t>
  </si>
  <si>
    <t>Population dynamics of Macoma balthica in the Danish Wadden Sea in an organically enriched area</t>
  </si>
  <si>
    <t>Ophelia 27: 197-208</t>
  </si>
  <si>
    <t>Magnin E, Stanczykowska A, 1971</t>
  </si>
  <si>
    <t>Quelques données sur la croissance, la biomasse et la production annuelle de trois mollusques Unionidae de la région de Montréal</t>
  </si>
  <si>
    <t>Canadian Journal of Zoology 49: 491- 497</t>
  </si>
  <si>
    <t>Maitland PS,  Hudspith PMG, 1973</t>
  </si>
  <si>
    <t>Production studies of larval Chironomidae and other zoobenhtos in the sandy littoral of Loch Leven, Kinross</t>
  </si>
  <si>
    <t>Proceedings of the Royal Society of Edinburgh 74: 241-258</t>
  </si>
  <si>
    <t>Majecki J, Grzybksowa M, Reddy R, 1997</t>
  </si>
  <si>
    <t>Density, production and life cycle of Brachycentrus subnubilus Curtis (Trichoptera: Brachycentridae) in a lowland river, central Poland</t>
  </si>
  <si>
    <t>Hydrobiologia 354: 51-56</t>
  </si>
  <si>
    <t>Maksimovich AA, Lysenko VN, 1986</t>
  </si>
  <si>
    <t>Size and age composition of populations and ...... of the bivalve Macoma balthica</t>
  </si>
  <si>
    <t>Soviet Journal of Marine Biology 12</t>
  </si>
  <si>
    <t>10.1016/j.ecss.2004.11.005</t>
  </si>
  <si>
    <t>Marchant R, 1982</t>
  </si>
  <si>
    <t>Life spans of two species of tropical mayfly nymph (Ephemeroptera) from Magela Creek, Northern Territory</t>
  </si>
  <si>
    <t>Australian Journal of Marine and Freshwater Research 37: 113-120</t>
  </si>
  <si>
    <t>Marchant R, Hynes HBN, 1981</t>
  </si>
  <si>
    <t>The distribution and production of Gammarus pseudolimnaeus (Cristacea: Amphipoda) along a reach of the Credit River, Ontario</t>
  </si>
  <si>
    <t>Freshwater Biology 11: 169-182</t>
  </si>
  <si>
    <t>10.1016/S0272-7714(03)00042-8</t>
  </si>
  <si>
    <t>Marsh PC, 1985</t>
  </si>
  <si>
    <t>Secondary production of introduced Asiatic clam, Corbicula fluminea, in a central Arizona canal</t>
  </si>
  <si>
    <t>Hydrobiologia 124: 103-110</t>
  </si>
  <si>
    <t>Masli, J-L,  Bouvet Y, 1986</t>
  </si>
  <si>
    <t>Population dynamics of Corbula trigona (Mollusca) in Lake Ahémé, a West African lagoon in Benin</t>
  </si>
  <si>
    <t>Oikos 46: 292-302</t>
  </si>
  <si>
    <t>Mathias JA, 1971</t>
  </si>
  <si>
    <t>Energy flow and secondary production of the amphipods Hyalella azteca and Crangonyx richmondensis occidentialis in Marion Lake, British Columbia</t>
  </si>
  <si>
    <t>Canadian Journal of Fisheries and Aquatic Sciences 28: 711-726</t>
  </si>
  <si>
    <t>Mattice JS, 1972</t>
  </si>
  <si>
    <t>Production of a natural population of Bithynia tentaculata L. (Gastropoda, Molluscs)</t>
  </si>
  <si>
    <t>Mattice '72 Polish Journal of Ecology (Ekologia Polska) 20: 525-539</t>
  </si>
  <si>
    <t>Maurer D, Howe S, Leathem W, 1992</t>
  </si>
  <si>
    <t>Secondary Production of Macrobenthic Invertebrates from Delaware Bay and Coastal Waters</t>
  </si>
  <si>
    <t>Internationale Revue der gesamten Hydrobiologie und Hydrographie 77: 187-201</t>
  </si>
  <si>
    <t>Maxwell JGH, 1976</t>
  </si>
  <si>
    <t>Aspects of the biology and ecology of selected Antarctic invertebrates</t>
  </si>
  <si>
    <t>Ph.D. thesis, University of Aberdeen, U.K.</t>
  </si>
  <si>
    <t>McClintock  JB, Pearse JS, Bosch I, 1988</t>
  </si>
  <si>
    <t>Population structure and energetics of the shallow-water antarctic sea star Odontaster validus in contrasting habitats</t>
  </si>
  <si>
    <t>Marine Biology 99: 235-246</t>
  </si>
  <si>
    <t>McGreer ER, 1983</t>
  </si>
  <si>
    <t>Growth and reproduction of Macoma balthica (L.) on a mud flat in the Fraser River estuary, British Columbia</t>
  </si>
  <si>
    <t>Canadian Journal of Zoology 61: 887-894</t>
  </si>
  <si>
    <t>McLachlan A, Lombard HW, 1980</t>
  </si>
  <si>
    <t>Growth and production in exploited and unexploited populations of a rocky shore gastropod, Turbo sarmaticus</t>
  </si>
  <si>
    <t>Veliger 23: 221-229</t>
  </si>
  <si>
    <t>McLachlan A, van der Horst G, 1979</t>
  </si>
  <si>
    <t>Growth and production of two molluscs from an exposed sandy beach</t>
  </si>
  <si>
    <t>South African Journal of Zoology 14: 194-201</t>
  </si>
  <si>
    <t>McQuaid CD, 1981</t>
  </si>
  <si>
    <t>The establishment and maintenance of vertical size gradients in populations of Littorina africana knysnaensis (Philippi) on an exposed rocky shore</t>
  </si>
  <si>
    <t>Marine Ecology Progress Serie 109: 43–57</t>
  </si>
  <si>
    <t>Journal of Experimental Marine Biology and Ecology 133: 151–168</t>
  </si>
  <si>
    <t>Journal of Experimental Marine Biology and Ecology 218: 263–284</t>
  </si>
  <si>
    <t>Menzie CA, 1981</t>
  </si>
  <si>
    <t>Production ecology of Cricotopus sylvestris Fabricius (Diptera: Chironomidae) in a shallow estuarine area</t>
  </si>
  <si>
    <t>Limnology and Oceanography 26: 467 481</t>
  </si>
  <si>
    <t>Merritt RW, Ross DH, Larson GJ, 1982</t>
  </si>
  <si>
    <t>Influence of Stream Temperature and Seston on the Growth and Production of Overwintering Larval Black Flies (Diptera: Simuliidae)</t>
  </si>
  <si>
    <t>Ecology 63: 1322-1331</t>
  </si>
  <si>
    <t>Marine Biology 18: 99–114</t>
  </si>
  <si>
    <t>Miranda O, 1975</t>
  </si>
  <si>
    <t>Crecimiento y estructura poblacional de Thais (Stromanita) chocolata (Duclos, 1832), en la bahía de Mejillones del sur, Chile</t>
  </si>
  <si>
    <t>Revista de Biología Marina y Oceanografía Valparaiso 15: 263-286</t>
  </si>
  <si>
    <t>Mistri M, Rossi R, Ceccherelli VU, 1988</t>
  </si>
  <si>
    <t>Growth and production of the ark shell Scapharca inaequivalvis (Bruguière) in a lagoon of the Po River Delta</t>
  </si>
  <si>
    <t>Marine Ecology 9: 35-49</t>
  </si>
  <si>
    <t>Marine Ecology Progress Serie 87: 275–281</t>
  </si>
  <si>
    <t>(Netherlands) Journal of Sea Research 16: 127–140</t>
  </si>
  <si>
    <t>Monti D, Frenkiel L, Moueza M, 1991</t>
  </si>
  <si>
    <t>Demography and growth of Anomalocardia brasiliana (Gmelin) (Bivalvia: Veneridae) in a mangrove in Guadeloupe (French West Indies)</t>
  </si>
  <si>
    <t>Journal of Mollucan Studies 57: 249-257</t>
  </si>
  <si>
    <t>Moore HB, 1935</t>
  </si>
  <si>
    <t>Comparison of biology of Echinus esculentus in different habitats. Part II</t>
  </si>
  <si>
    <t>Journal of the Marine Biological Association of the U.K. 20: 109–128</t>
  </si>
  <si>
    <t>Moore HB, Lopez NN, 1966</t>
  </si>
  <si>
    <t>The ecology and productivity of Moira atropes (Lamarck)</t>
  </si>
  <si>
    <t>Bulletin of Marine Science 16: 648-667</t>
  </si>
  <si>
    <t>Moore HB, Lopez NN, 1969</t>
  </si>
  <si>
    <t>The ecology of Chione cancellata</t>
  </si>
  <si>
    <t>Bulletin of Marine Science 19: 131-148</t>
  </si>
  <si>
    <t>Morrison GW, (1979</t>
  </si>
  <si>
    <t>Studies on the ecology of the subantarctic ophiuroid Ophionotus hexactis (E. A. Smith)</t>
  </si>
  <si>
    <t>M.Phil thesis University London</t>
  </si>
  <si>
    <t>Mortensen E, 1982</t>
  </si>
  <si>
    <t>Production of Gammarus pulex L. (Amphipoda) in a small Danish stream</t>
  </si>
  <si>
    <t>Hydrobiologia 87: 77-82</t>
  </si>
  <si>
    <t>Morton B, 1969</t>
  </si>
  <si>
    <t>Studies on the biology of Dreissena polymorpha Pall. 2. Population dynamics</t>
  </si>
  <si>
    <t>Proceedings of the Malacological Society London 38: 471–482</t>
  </si>
  <si>
    <t>Morton B, 1977</t>
  </si>
  <si>
    <t>The population dynamics of Corbicula fluminea (Bivalvia: Corbiculacea) in Plover Cove Reservoir, Hong Kong</t>
  </si>
  <si>
    <t>Journal of Zoology London 181: 21-42</t>
  </si>
  <si>
    <t>The population dynamics of Limnoperna fortunei (Dunker 1857) (Bivalvia: Mytilacea) in Plover Cove Reservoir, Hong Kong</t>
  </si>
  <si>
    <t>Malacologia 16: 165-182</t>
  </si>
  <si>
    <t>Mukai H, 1974</t>
  </si>
  <si>
    <t>Ecological studies on distribution and production of some benthic animals in the ccoastal waters of Central Inland Sea of Japan</t>
  </si>
  <si>
    <t>Journal of Science Hiroshima University Series B Division 1 (Zoology) 25: 1-82</t>
  </si>
  <si>
    <t>Munch-Petersen S, 1973</t>
  </si>
  <si>
    <t>An investigation of a population of the soft clam (Mya arenaria L.) in a Danish estuary</t>
  </si>
  <si>
    <t>Meddelser fra Danmarks Fiskeri-og Havunderogelser 7: 47-73</t>
  </si>
  <si>
    <t>10.1007/BF00357256</t>
  </si>
  <si>
    <t>Munday BW, Keegan BF, 1992</t>
  </si>
  <si>
    <t>Population dynamics of Amphiura chiajei (Echinodermata: Ophiuroidea) in Killary Harbour, on the west coast of Ireland</t>
  </si>
  <si>
    <t>Marine Biology 114: 595-605</t>
  </si>
  <si>
    <t>10.1111/j.1365-2427.1982.tb00638.x</t>
  </si>
  <si>
    <t>Murphy PM, Learner MA, 82</t>
  </si>
  <si>
    <t>The life history and production of Asellus aquaticus (Crustacea: Isopoda) in the River Ely, South Wales</t>
  </si>
  <si>
    <t>Freshwater Biology 12: 435-444</t>
  </si>
  <si>
    <t>The Life History and Production of the Leech Erpobdella octoculata (Hirudinea Erpobdellidae) in the River Ely, South Wales</t>
  </si>
  <si>
    <t>Journal of Animal Ecology 51: 57-67</t>
  </si>
  <si>
    <t>Nakaoka M, 1989</t>
  </si>
  <si>
    <t>The growth and reproductive cycle of Yoldia sp. [aff. Y. notabilis Yokoyama] (Mollusca, Bivalvia) in Otsuchi Bay</t>
  </si>
  <si>
    <t>Otsuchi Marine Research Center Reports 17: 21-27</t>
  </si>
  <si>
    <t>Age Determination and Growth Analysis Based on External Shell Rings of the Protobranch Bivalve Yoldia notabilis YOKOYAMA in Otsuchi Bay, Northeastern Japan</t>
  </si>
  <si>
    <t>Benthos. Research 43: 53-66</t>
  </si>
  <si>
    <t>Marine Ecology Progress Series 88: 215–223</t>
  </si>
  <si>
    <t>Negus CL, 1966</t>
  </si>
  <si>
    <t>A quantitative study of growth and production of Unionid mussels in the river Thames at Reading</t>
  </si>
  <si>
    <t>Journal of Animal Ecology 35: 513-532</t>
  </si>
  <si>
    <t>Neves RJ, 1979</t>
  </si>
  <si>
    <t>Secondary production of epilithic fauna in a woodland stream</t>
  </si>
  <si>
    <t>American Midland Naturalist 102: 209-224</t>
  </si>
  <si>
    <t>Neveu A, 1977</t>
  </si>
  <si>
    <t>Ecologie des larves d'Athericidae (Diptera, Brachycera) dans un ruisseau des Pyrenees-Atlantiques. II. Production. Comparaison de diffentes methodes de calcul</t>
  </si>
  <si>
    <t>Annales d'Hydrobiologie 8: 45-66</t>
  </si>
  <si>
    <t>Estuarine, Coastal and Shelf Science 17: 31–43</t>
  </si>
  <si>
    <t>Nolan CP, 1987</t>
  </si>
  <si>
    <t>Calcification and growth rates in Antarctic molluscs</t>
  </si>
  <si>
    <t>British Antarctic Survey Report AD6/2H/1987/N8, 8p</t>
  </si>
  <si>
    <t>Nolan CP, 1988</t>
  </si>
  <si>
    <t>British Antarctic Survey Report AD6/2H/1988/N8, 12p</t>
  </si>
  <si>
    <t>O'Connor B, Bowmer G, McGrath D, Raine R, 1986</t>
  </si>
  <si>
    <t>Energy flow through an Amphiura filiformis (Ophiuroidea: Echinodermata) population in Galway Bay, west coast of Ireland</t>
  </si>
  <si>
    <t>Ophelia 26: 351-357</t>
  </si>
  <si>
    <t>10.1111/j.1365-2427.1984.tb00018.x</t>
  </si>
  <si>
    <t>O'Hop J, Wallace JB, Haefner JD, 1984</t>
  </si>
  <si>
    <t>Production of a stream shredder, Peltoperla maria (Plecoptera: Peltoperlidae) in disturbed and undisturbed hardwood catchments</t>
  </si>
  <si>
    <t>Freshwater Biology 14: 13-21</t>
  </si>
  <si>
    <t>Ogilvie GA, Clifford HF, 1986</t>
  </si>
  <si>
    <t>Life histories, production, and microdistribution of two caddisflies (Trichoptera) in a Rocky Mountain stream</t>
  </si>
  <si>
    <t>Canadian Journal of Zoology 64: 2706-2716</t>
  </si>
  <si>
    <t>Olafsson EB, Persson LE, 1986</t>
  </si>
  <si>
    <t>Distribution, life cycle and demography in a brackish water population of the isopod Cyathura carinata (Kröyer) (Crustacea)</t>
  </si>
  <si>
    <t>Estuarine, Coastal and Shelf Science 23: 673-687</t>
  </si>
  <si>
    <t>Omena EP, Amaral ACZ, 2000</t>
  </si>
  <si>
    <t>Population dynamics and secondary production of Laeonereis acuta (Treadwell, 1923) (Polychaeta: Nereidae)</t>
  </si>
  <si>
    <t>Bulletin of Marine Science 67</t>
  </si>
  <si>
    <t>Orzechowski B, 1984</t>
  </si>
  <si>
    <t>Productivity of the freshwater crayfish Orconectes limosus Raf. (= Cambarus affinis Say.) in Koronowo basin</t>
  </si>
  <si>
    <t>Acta Universitatis Nicolai Copernici Prace Limnologiczne  14: 3-35</t>
  </si>
  <si>
    <t>Ostrovsky I, Gophen M, Kalikhman I, 1993</t>
  </si>
  <si>
    <t>Distribution, growth, production, and ecological significance of the clam Unio terminalis in Lake Kinneret, Israel</t>
  </si>
  <si>
    <t>Hydrobiologia 271: 49-63</t>
  </si>
  <si>
    <t>Ostrowski J, 1987</t>
  </si>
  <si>
    <t>Production of Pontoporeia femorata and Ma- coma balnea in the Gulf of Gdansk</t>
  </si>
  <si>
    <t>Siudzinski K, Ludwig L (eds): Structure, function, and biological production of the Baltic ecosystem. Sea Fish. Inst Gdynia, Poland, 189-191</t>
  </si>
  <si>
    <t>Otto C, 1976</t>
  </si>
  <si>
    <t>Production of Ancylus fluviatilis MÜLLER (Gastropoda) in a south Swedish stream</t>
  </si>
  <si>
    <t>Polish Archives of Hydrobiology 23: 421-429</t>
  </si>
  <si>
    <t>Oyenekan JA, 1983</t>
  </si>
  <si>
    <t>Production and population dynamics of Capitella capitata</t>
  </si>
  <si>
    <t>Archiv für Hydrobiologie 98: 115-126</t>
  </si>
  <si>
    <t>Marine Biology 95: 267–274</t>
  </si>
  <si>
    <t>Marine Biology 98: 247–252</t>
  </si>
  <si>
    <t>Pagliosa PR, Lana P, 2000</t>
  </si>
  <si>
    <t>Population dynamics and Secondary production of Nereis oligohalina (Nereididae: Polychaeta) from a subtropical marsh in southeast Brazil</t>
  </si>
  <si>
    <t>Bulletin of Marine Science 67: 259-267</t>
  </si>
  <si>
    <t>Limnology and Oceanography 16: 86–98</t>
  </si>
  <si>
    <t>Parker CR,  Voshell JR, 1983</t>
  </si>
  <si>
    <t>Production of filter-feeding Trichoptera in an impounded and a free-flowing river</t>
  </si>
  <si>
    <t>Canadian Journal of Zoology  61: 70-87</t>
  </si>
  <si>
    <t>Paterson CC, Cameron IF, 1985</t>
  </si>
  <si>
    <t>Comparative energetics of  two populations of the unionid, Anodonta cataracta (Say)</t>
  </si>
  <si>
    <t>Freshwater Invertebrate Biology 4: 79-90</t>
  </si>
  <si>
    <t>10.1007/BF00016877</t>
  </si>
  <si>
    <t>Payne BS, Miller AC, 1996</t>
  </si>
  <si>
    <t>Life history and production of filter-feeding insects on stone dikes in the lower Mississippi River</t>
  </si>
  <si>
    <t>Hydrobiologia 319: 93-102</t>
  </si>
  <si>
    <t>Pearson WD, Kramer RH, 1972</t>
  </si>
  <si>
    <t>Drift and production of two aquatic insects in a mountain stream</t>
  </si>
  <si>
    <t>Ecological Monographs 42: 365-385</t>
  </si>
  <si>
    <t>The seasonal ecology and physiology of Sterechinus neumayeri (Echinodermata; Echinoidea) at Adelaide Island, Antarctica</t>
  </si>
  <si>
    <t>PhD Thesis, British Antarctic Survey, Cambridge, UK</t>
  </si>
  <si>
    <t>Canadian Journal of Fisheries and Aquatic Sciences 27: 2143–2153</t>
  </si>
  <si>
    <t>Peer DL, Linketter LE, Hicklin PW, 1986</t>
  </si>
  <si>
    <t>Life history and reproductive biology of Corophium volutator (crustacea: amphipoda) and the influence of shorebird predation on population structure in chignecto bay, bay of fundy, Canada</t>
  </si>
  <si>
    <t>(Netherlands)  Journal of Sea Research 20: 359-373</t>
  </si>
  <si>
    <t>Penzias LP, 1969</t>
  </si>
  <si>
    <t>Tellina martinicensis (Mollusca: Bivalvia): Biology and production</t>
  </si>
  <si>
    <t>Bulletin of Marine Science 19:568-579</t>
  </si>
  <si>
    <t>Persson LS, 1989</t>
  </si>
  <si>
    <t>The life-cycle and productivity of Diastylis rathkei (Cumacea: Crustacea) at three nearshore localities in the Hanö Bight, southern Baltic</t>
  </si>
  <si>
    <t>Sarsia 74: 137-144</t>
  </si>
  <si>
    <t>Petersen GH, 1978</t>
  </si>
  <si>
    <t>Life cycles and population dynamics of marine benthic bivalves from the Disko Bugt area of west Greenland</t>
  </si>
  <si>
    <t>Ophelia 17: 97-120</t>
  </si>
  <si>
    <t>10.1007/BF00394085</t>
  </si>
  <si>
    <t>Philips DW, 1984</t>
  </si>
  <si>
    <t>Life-history features of the marine intertidal limpet Notoacmea scutum (Gastropoda) in central California</t>
  </si>
  <si>
    <t>Marine Biology 64: 95-103</t>
  </si>
  <si>
    <t>Journal of Experimental Marine Biology and Ecology 40: 71–79</t>
  </si>
  <si>
    <t>Journal of Experimental Marine Biology and Ecology 42: 71–86</t>
  </si>
  <si>
    <t>Pinel-Alloul B, 1978</t>
  </si>
  <si>
    <t>Ecologie des populations de Lymnaea catascopium catascopium (Mollusques, Gastéropodes, Pulmonés) du lac Saint-Louis, près de Montréal, Québec</t>
  </si>
  <si>
    <t>Verhandlungen der Internationalen Vereingung für Limnologie 20: 2412–2426</t>
  </si>
  <si>
    <t>Pollack H, 1979</t>
  </si>
  <si>
    <t>Populationsdynamik, Produktivität und Energiehaushalt des Wattwurms Arenicola marina (Annelida, Polychaeta)</t>
  </si>
  <si>
    <t>Helgoland Marine Research 32: 313-358</t>
  </si>
  <si>
    <t>Poltermann M, 1997</t>
  </si>
  <si>
    <t>Biology and ecology of cryopelagic amphipods from Arctic sea ice</t>
  </si>
  <si>
    <t>Reports on Polar and Marine Research 225: 1-170</t>
  </si>
  <si>
    <t>Potter DWB,  Learner MA, 1974</t>
  </si>
  <si>
    <t>A study of the benthic macro-invertebrastes of a shallow euthrophic reservoir in South Wales with emphasis on the Chironomidae (Diptera)</t>
  </si>
  <si>
    <t>Archiv für Hydrobiologie 74: 189-226</t>
  </si>
  <si>
    <t>Prat N, Rieradevall M, 1992</t>
  </si>
  <si>
    <t>Life cycle and production of Cladopelma virescens (Meig) (Diptera. Chironomidae) in lake Banyoles (NE Spain)</t>
  </si>
  <si>
    <t>Netherlands Journal Aquatic Ecology 26: 315- 320</t>
  </si>
  <si>
    <t>Journal of the Marine Biological Association U.K. 60: 481–487</t>
  </si>
  <si>
    <t>Ouashine H, Lavandier P, 1988</t>
  </si>
  <si>
    <t>Dynamique des populations larvaires de Baetis navasi M.-L. (Ephemeroptera) dans un torrent du Haut-Atlas de Marrakech, Maroc</t>
  </si>
  <si>
    <t>Annales de Limnologie 24: 167-171</t>
  </si>
  <si>
    <t>Rabarts IW, 1970</t>
  </si>
  <si>
    <t>Physiological aspects of the ecology of some Antarctic lamellibranchs</t>
  </si>
  <si>
    <t>British Antarctic Survey Report AD6/2H/1970/N12, 11p</t>
  </si>
  <si>
    <t>Rachor E, 1976</t>
  </si>
  <si>
    <t>Structure, dynamics and productivity of a population of Nucula nitidosa (Bivalvia, Protobranchiata) in the German Bight</t>
  </si>
  <si>
    <t>Berichte der deutschen wisenschaftlichen Kommission für Meeresforschung 24: 296-331</t>
  </si>
  <si>
    <t>Rachor E, Bartel S, 1981</t>
  </si>
  <si>
    <t>Occurence and ecological significance of the spoon-wormEchiurus echiurus in the German Bight</t>
  </si>
  <si>
    <t>Veröffentlichungen Institut für Meereskunde Bremerhaven 19: 71-78</t>
  </si>
  <si>
    <t>(Netherlands) Journal of Sea Research 16: 141–150</t>
  </si>
  <si>
    <t>Marine Biology 85: 253–262</t>
  </si>
  <si>
    <t>Rainer SF, Unsworth P, 1991</t>
  </si>
  <si>
    <t>Ecology and production of Nebalia sp. (Crustacea: Leptostraca) in a shallow-water seagrass community</t>
  </si>
  <si>
    <t>Australian Journal of Marine and Freshwater Research 42: 53-68</t>
  </si>
  <si>
    <t>Journal of Experimental Marine Biology and Ecology 152: 201–224</t>
  </si>
  <si>
    <t>Ramón, M, 2003</t>
  </si>
  <si>
    <t>Population dynamics and secondary production of the cockle Cerastoderma edule (L.) in a backbarrier tidal flat in the Wadden Sea</t>
  </si>
  <si>
    <t>Scientia Marina 67: 429-443</t>
  </si>
  <si>
    <t>Ramón, M, Richardson CA, 1992</t>
  </si>
  <si>
    <t>Age determination and shell growth of Chamelea gallina (Bivalvia: Veneridae) in the western Mediterranean</t>
  </si>
  <si>
    <t>Marine Ecology Progress Series 89: 15-23</t>
  </si>
  <si>
    <t>Ravera O, Sprocati AR, 1997</t>
  </si>
  <si>
    <t>Population Dynamics, Production, assimilation and respiration of two freshwater mussels: Unio mancus, Zhadin and Anodonta cygnea Lam.</t>
  </si>
  <si>
    <t>Mem Ist Ital Idrobiol 56: 113-130</t>
  </si>
  <si>
    <t>Rees HL, 1983</t>
  </si>
  <si>
    <t>Pollution investigations off the north-east coast of England: Community structure, growth and production of benthic macrofauna</t>
  </si>
  <si>
    <t>Marine Environmental Research 9: 61-110</t>
  </si>
  <si>
    <t>Richards SW, Riley GA, 1967</t>
  </si>
  <si>
    <t>The benthic epifauna of Long Island Sound</t>
  </si>
  <si>
    <t>Bulletin of the Bingham Oceanographic Collection 19: 89-135</t>
  </si>
  <si>
    <t>Richardson MG, 1979</t>
  </si>
  <si>
    <t>The ecology and reproduction of the brooding Antarctic bivalve Lissarca miliaris</t>
  </si>
  <si>
    <t>British Antarctic Survey Bulletin 49: 91-115</t>
  </si>
  <si>
    <t>Riklik L, Momot WT, 1982</t>
  </si>
  <si>
    <t>Production ecology of Hexagenia limbata in Savanne Lake, Ontario</t>
  </si>
  <si>
    <t>Canadian Journal of Zoology 60: 2317-2323</t>
  </si>
  <si>
    <t>Robertson AL, 1995</t>
  </si>
  <si>
    <t>Secondary production of a community of benthic Chydoridae (Cladocera: Crustacea) in a large river, UK</t>
  </si>
  <si>
    <t>Archiv für Hydrobiologie 134: 425-440</t>
  </si>
  <si>
    <t>Rodgers EB, 1982</t>
  </si>
  <si>
    <t>Production of Caenis (Ephemeroptera: Caenidae) in elevated water temperatures</t>
  </si>
  <si>
    <t>Freshwater Invertebrate Biology 1: 2-16</t>
  </si>
  <si>
    <t>Rodhouse PG, Tyler ID, 1978</t>
  </si>
  <si>
    <t>Distribution and production indices of the sea urchin Echinus esculentus L. in the shallow sub-littoral around Lundy</t>
  </si>
  <si>
    <t>Progress in Underwater Science 3: 147–163</t>
  </si>
  <si>
    <t>10.1111/j.1365-2427.1986.tb00970.x</t>
  </si>
  <si>
    <t>Rosillon D, 1986</t>
  </si>
  <si>
    <t>Life cycle, growth, mortality and production of Ephemerella major Klapalek (Ephemeroptera) in a trout stream in Belgium</t>
  </si>
  <si>
    <t>Freshwater Biology 16: 269–277</t>
  </si>
  <si>
    <t>Ross DH, Wallace JB, 1983</t>
  </si>
  <si>
    <t>Longitudinal patterns of production, food consum ption, and seston utilization by net-spinning caddisflies (Trichoptera) in a southern Appalachian stream (USA)</t>
  </si>
  <si>
    <t>Holarctic Ecology 6 : 270-284</t>
  </si>
  <si>
    <t>Russel MP, 1987</t>
  </si>
  <si>
    <t>Life history traits and resource allocation in the purple sea urchin, Strongylocentrotus purpuratus (Stimpson)</t>
  </si>
  <si>
    <t>Journal of Experimental Marine Biology and Ecology 108: 199-216</t>
  </si>
  <si>
    <t>Sainsbury K, 1982</t>
  </si>
  <si>
    <t>Population dynamics and fishery management of the New Zealand paua, Haliotis iris. II. Dynamics and management as examined using a size class population model</t>
  </si>
  <si>
    <t>New Zealand Journal of Marine and Freshwater Research 16: 163-173</t>
  </si>
  <si>
    <t>Salzwedel H, 1979</t>
  </si>
  <si>
    <t>Reproduction, growth, mortality and variations in abundance and biomass of Tellina fabula (Bivalvia) in the German Bight in 1975/76</t>
  </si>
  <si>
    <t>Veröffentlichungen Institut für Meeresforschung Bremerhaven 18: 111-202</t>
  </si>
  <si>
    <t>Energy budgets for two populations of the bivalve Tellina fabula in the German Bight</t>
  </si>
  <si>
    <t>Veröffentlichungen Institut für Meeresforschung Bremerhaven 18: 257-287</t>
  </si>
  <si>
    <t>Sanders HL, 1956</t>
  </si>
  <si>
    <t>Oceanography of Long Island Sound, 1952-1954. X. The biology of marine bottom communities</t>
  </si>
  <si>
    <t>Bulletin of the Bingham Oceanographic Collection 15: 345-414</t>
  </si>
  <si>
    <t>Marine Ecology Progress Serie 110: 159–165</t>
  </si>
  <si>
    <t>San Vicente C, Sorbe JC, 1995</t>
  </si>
  <si>
    <t>Biology of the suprabenthic mysid Schistomysis spiritus (Norman, 1860) in the southeastern part of the Bay of Biscay</t>
  </si>
  <si>
    <t>Scientia Marina 59: 71-86</t>
  </si>
  <si>
    <t>Journal of the Marine Biological Association U.K. 73: 769–784</t>
  </si>
  <si>
    <t>Sarda R, San Martin G, 1993</t>
  </si>
  <si>
    <t xml:space="preserve">Streptosyllis verrilli (Moore, 1907), new combination, life cycle, population dynamics and production from a salt marsh in southern New England. </t>
  </si>
  <si>
    <t>Bulletin of Marine Science 51: 407-419</t>
  </si>
  <si>
    <t>Journal of the Marine Biological Association U.K. 75: 725–738</t>
  </si>
  <si>
    <t>Marine Biology 121: 431–445</t>
  </si>
  <si>
    <t>Sarvala J, 1971</t>
  </si>
  <si>
    <t>Ecology of Harmothoe sarsi (Malmgren) (Polychaeta, Polynoidae) in the northern Baltic Sea</t>
  </si>
  <si>
    <t>Annales Zoologica Fennica 8: 231-309</t>
  </si>
  <si>
    <t>Sarvala J, Uitto A, 1991</t>
  </si>
  <si>
    <t>Production of the benthic amphipods Pontoporeia affinis and P. femorata in a Baltic archipelago</t>
  </si>
  <si>
    <t>Ophelia 34: 71-90</t>
  </si>
  <si>
    <t>Savage AA, 1986</t>
  </si>
  <si>
    <t>The distribution, life cycle and production of Leptophlebia vespertina (L.) ( Ephemeroptera) in a lowland lake</t>
  </si>
  <si>
    <t>Hydrobiologia 133: 3-19</t>
  </si>
  <si>
    <t>Seager JR, 1978</t>
  </si>
  <si>
    <t>The ecology of an Antarctic ophistobranch mollusc: Philine gibba Strebel</t>
  </si>
  <si>
    <t>Ph.D. thesis, University College, Cardiff, U.K.</t>
  </si>
  <si>
    <t>Sejr MK, Sand MK, Jensen T, Petersen JK, Christensen PB, Rysgaard S, 2002</t>
  </si>
  <si>
    <t>Growth and production of Hiatella arctica (Bivalvia) in a high-Arctic fjord (Young Sound, Northeast Greenland)</t>
  </si>
  <si>
    <t>Marine Ecology Progress Series 244: 163-169</t>
  </si>
  <si>
    <t>Selin NI, Selina MS, 1988</t>
  </si>
  <si>
    <t>Production characteristics of the bivalve mollusc Callista brevisiphonata in Peter the Great Bay, Sea of Japan</t>
  </si>
  <si>
    <t>Soviet Journal of Marine Biology 14: 219-223</t>
  </si>
  <si>
    <t>Sell DW, 1982</t>
  </si>
  <si>
    <t>Size frequency estimates of secondary production by Mysis relicta in Lakes Michigan and Huron</t>
  </si>
  <si>
    <t>Hydrobiologia 93: 69-78</t>
  </si>
  <si>
    <t>Journal of Experimental Marine Biology and Ecology 163: 183–197</t>
  </si>
  <si>
    <t>Marine Ecology Progress Series 18: 253–262</t>
  </si>
  <si>
    <t>Shafir A, Field JG, 1980</t>
  </si>
  <si>
    <t>Importance of a Small Carnivorous Isopod in Energy Transfer</t>
  </si>
  <si>
    <t>Marine Ecology Progress Series 3: 203-215</t>
  </si>
  <si>
    <t>Population dynamics of the isopod Cirolana imposita Barnard in a kelpbed</t>
  </si>
  <si>
    <t>Crustaceana 39: 185-196</t>
  </si>
  <si>
    <t>Journal of the Marine Biological Association U.K. 57: 955–968</t>
  </si>
  <si>
    <t>10.1007/BF00046803</t>
  </si>
  <si>
    <t>Short RA, Ward JV, 1980</t>
  </si>
  <si>
    <t>Life cycle and production of Skwala parallela (Frison) (Plecoptera: Perlodidae) in a Colorado montane stream</t>
  </si>
  <si>
    <t>Hydrobiologia 69: 273-275</t>
  </si>
  <si>
    <t>Short RA, Stanley EH, Harrison JW, Epperon CR, 1987</t>
  </si>
  <si>
    <t>Production of Corydalus cornutus (Megaloptera) in Four Streams Differing in Size, Flow, and Temperature</t>
  </si>
  <si>
    <t>Journal of the North American Benthological Society 6: 105-114</t>
  </si>
  <si>
    <t>Siegismund HR, 1982</t>
  </si>
  <si>
    <t>Life cycle and production of hydrobia ventrosa and H. neglecta (Mollusca: Prosobranchia)</t>
  </si>
  <si>
    <t>Marine Ecology Progress Series 7: 75-82</t>
  </si>
  <si>
    <t>Singletary R, 1971</t>
  </si>
  <si>
    <t>The biology and ecology of Amphioplus coniortodes, Ophionepthys limicola and Micropholis gracillima (Ophiuroidea: Amphiuridea)</t>
  </si>
  <si>
    <t>Ph.D. thesis University Miami, USA</t>
  </si>
  <si>
    <t>Smock LA, Gilinsky E, Stoneburner DL, 1985</t>
  </si>
  <si>
    <t>Macroinvertebrate production in a southeastern United States blackwater stream</t>
  </si>
  <si>
    <t>Ecology 66: 1491-1503</t>
  </si>
  <si>
    <t>Soluk DA, 1985</t>
  </si>
  <si>
    <t>Macroinvertebrate abundance and production of psammophilous Chironomidae in shifting sand areas of a lowland river</t>
  </si>
  <si>
    <t>Canadian Journal of Fisheries and Aquatic Sciences 42: 1296-1302</t>
  </si>
  <si>
    <t>Sorbe JC, 1984</t>
  </si>
  <si>
    <t>Contribution à la connaissance des peuplements suprabenthiques néritique sud-Gascogne</t>
  </si>
  <si>
    <t>PhD thesis, Univ. Bordeaux, France</t>
  </si>
  <si>
    <t>Souza  JRB,  Borzone CA, 2000</t>
  </si>
  <si>
    <t>Population dynamics and secondary production of Scolelepis squamata (Polychaeta: Spionidae) in an exposed sandy beach of southern Brazil</t>
  </si>
  <si>
    <t>Bulletin of Marine Science 67: 221-233</t>
  </si>
  <si>
    <t>Stanczykowska A, 1976</t>
  </si>
  <si>
    <t>Biomass and production of Dreissena polymorpha (Pall.) in some Masurian lakes</t>
  </si>
  <si>
    <t>Polish Journal of Ecology (Ekologia Polska) 24: 103-112</t>
  </si>
  <si>
    <t>Stanczykowska A, Magnin E, Dumouchel A, 197)</t>
  </si>
  <si>
    <t>Etude de trois populations de Viviparus malleatus (Reeve) (Gastropoda, Prosobranchia) de la région de Montréal. I. Croissance, fécondité, biomasse et production annuelle</t>
  </si>
  <si>
    <t>Canadian Journal of Zoology 49: 1431-1441</t>
  </si>
  <si>
    <t>Canadian Journal of Fisheries and Aquatic Sciences 42: 1733–1740</t>
  </si>
  <si>
    <t>Steimle FW, 1989</t>
  </si>
  <si>
    <t>Population dynamics, growth and production estimates for the sand dollar, Echinarachnius parma</t>
  </si>
  <si>
    <t>Fisheries Bulletin 88: 179-189</t>
  </si>
  <si>
    <t>Stockton WL, 1984</t>
  </si>
  <si>
    <t>The biology and ecology of the epifaunal scallop Adamussium colbecki on the west side of McMurdo Sound, Antarctica</t>
  </si>
  <si>
    <t>Marine Biology 78: 171-178</t>
  </si>
  <si>
    <t>Streit B, 1976</t>
  </si>
  <si>
    <t>Energy flow in four different populations of Ancylus fluviatilis (Gastropoda - Basommatophora)</t>
  </si>
  <si>
    <t>Oecologia 22: 261-273</t>
  </si>
  <si>
    <t>Journal of Experimental Marine Biology and Ecology 198: 203–222</t>
  </si>
  <si>
    <t>Sumich JL, McCauley JE, 73</t>
  </si>
  <si>
    <t>Growth of a Sea Urchin, Allocentrotus fragilis, off the Oregon Coast</t>
  </si>
  <si>
    <t>Pacific Science 27: 156-167</t>
  </si>
  <si>
    <t>Swanson SM,  Hammer UT, 1983</t>
  </si>
  <si>
    <t>Production of Cricotopus ornatus (Meigen) (Diptera: Chironomidae) in Waldsea Lake, Saskatchewan</t>
  </si>
  <si>
    <t>Hydrobiologia 105: 155-164</t>
  </si>
  <si>
    <t>Tamai K, 1985</t>
  </si>
  <si>
    <t>Production estimation of spionid polychaete Paraprinospio sp. 8type B9 in Suo-nada, Japan</t>
  </si>
  <si>
    <t>Bulletin of the Japanese Society for the Science of Fish 51: 213-218</t>
  </si>
  <si>
    <t>Theisen BF, 1973</t>
  </si>
  <si>
    <t>The growth of Mytilus edulis L. (Bivalvia) from Disco and Thule district, Greenland</t>
  </si>
  <si>
    <t>Ophelia 12: 59-77</t>
  </si>
  <si>
    <t>The reproductive cycle and physiological ecology of the mussel Mytilus edulis in a cold environment</t>
  </si>
  <si>
    <t>Marine Biology 79: 249–257</t>
  </si>
  <si>
    <t>Marine Ecology Progress Serie 16: 249–257</t>
  </si>
  <si>
    <t>Thurston MH, 1968</t>
  </si>
  <si>
    <t>Notes on the life history of Bovallia gigantea (Pfeffer) (Crustacea, Amphipoda)</t>
  </si>
  <si>
    <t>British Antarctic Survey Bulletin, 16, 57-64</t>
  </si>
  <si>
    <t>Thurston MH, 1970</t>
  </si>
  <si>
    <t>Growth in Bovallia gigantea (Pfeffer) (Crustacea: Amphipoda)</t>
  </si>
  <si>
    <t>Holdgate MW (ed): Antarctic Ecology. London, Academic Press, 269-27</t>
  </si>
  <si>
    <t>Tokeshi M, 1985</t>
  </si>
  <si>
    <t>Life-Cycle and production of the burrowing mayfly, Ephemera danica: a new method for estimating degree-days required for growth</t>
  </si>
  <si>
    <t>Journal of Animal Ecology 54: 919-930</t>
  </si>
  <si>
    <t>Journal of Experimental Marine Biology and Ecology 7: 95–122</t>
  </si>
  <si>
    <t>Tudorancea C.,  Florescu M, 1968</t>
  </si>
  <si>
    <t>Considerations concerning the production and energetics of Unio tumidus Philipsson population from the Crapina marsh</t>
  </si>
  <si>
    <t>Travaux de Museum Hist. Nat. Gr. Antipa' 8: 395-409</t>
  </si>
  <si>
    <t>Aspecte ale productiei si energeticei populatiei de Anodonta piscinalis Nilsson din balta Crapina (zona inundabila a Dunarii)</t>
  </si>
  <si>
    <t>St. si Cerc. Biol., Seria Zoologie 21: 43-55</t>
  </si>
  <si>
    <t>Tudorancea C.,  Florescu M, 1969</t>
  </si>
  <si>
    <t>Cu privire la fluxul energetic al populatiei de Unio pictorum din balta Crapina</t>
  </si>
  <si>
    <t>An. Univ. Bucuresti, seria St. Naturii, Biologie 17: 233-243</t>
  </si>
  <si>
    <t>10.1017/S0954102098000200</t>
  </si>
  <si>
    <t>Urban H-J, Mercuri G, 1998</t>
  </si>
  <si>
    <t>Population dynamics of the bivalve Laternula elliptica from Potter Cove, King George Island, South Shetland Islands</t>
  </si>
  <si>
    <t>Antarctic Science 10: 153-160</t>
  </si>
  <si>
    <t>10.1016/0022-0981(81)90027-7</t>
  </si>
  <si>
    <t>Journal of Experimental Marine Biology and Ecology 53: 297–304</t>
  </si>
  <si>
    <t>10.1016/0022-0981(81)90026-5</t>
  </si>
  <si>
    <t>Energy transformations by the Iceland scallop, Chlamys islandica (O.F. Müller), from 70° N. I. The age-specific energy budget and net growth efficiency</t>
  </si>
  <si>
    <t>Journal of Experimental Marine Biology and Ecology 53: 281-296</t>
  </si>
  <si>
    <t>10.1007/BF00399028</t>
  </si>
  <si>
    <t>Marine Biology 86: 203–212</t>
  </si>
  <si>
    <t>Venables BJ, 1981</t>
  </si>
  <si>
    <t>Aspects of the Population Biology of a Venezuelan Beach Amphipod, Talorchestia Margaritae (Talitridae), Including Estimates of Biomass and Daily Production, and Respiration Rates</t>
  </si>
  <si>
    <t>Crustaceana 41: 89-94</t>
  </si>
  <si>
    <t>Marine Ecology Progress Serie 137: 95–101</t>
  </si>
  <si>
    <t>Vincent B, Vaillancourt G, Lafontaine N, 1981</t>
  </si>
  <si>
    <t>Cycle of development, growth, and production of Pisidium amnicum (Mollusca: Bivalvia) in the St. Lawrence River (Quebec)</t>
  </si>
  <si>
    <t>Canadian Journal of Zoology 59: 2350-2359</t>
  </si>
  <si>
    <t>Wägele J-W, 1990</t>
  </si>
  <si>
    <t>Growth in captivity and aspects of reproductive biology ot the Antarctic fish parasite Aega antarctica (Crustacea, Isopoda)</t>
  </si>
  <si>
    <t>Polar Biology 10: 521-527</t>
  </si>
  <si>
    <t>Walker RL, Tenore KR, 1984</t>
  </si>
  <si>
    <t>The distribution and production of the hard clam, Mercenaria mercenaria, in Wassaw Sound, Georgia</t>
  </si>
  <si>
    <t>Estuaries 7: 19-27</t>
  </si>
  <si>
    <t>Growth and production of the dwarf surf clam, Mulinia lateralis (Say, 1822), in Georgia Estuary</t>
  </si>
  <si>
    <t>Gulf Research Reports 7: 357-363</t>
  </si>
  <si>
    <t>Warwick RM, George CL, 1980</t>
  </si>
  <si>
    <t>Annual macrofauna production in an Abra community</t>
  </si>
  <si>
    <t>Collins MB, Banner FT, Tyler PA, Wakefield SJ, James E (eds): Industrialized embayments and their environmental problems. Pergamon, Oxford, 517-538</t>
  </si>
  <si>
    <t>Journal of the Marine Biological Association U.K. 55: 1–18</t>
  </si>
  <si>
    <t>Estuarine, Coastal and Marine Science 7: 215–241</t>
  </si>
  <si>
    <t>Waters TF, 1981</t>
  </si>
  <si>
    <t>Seasonal patterns in production and drift of Gammarus pseudolimnaeus in Valley Creek, Minnesota</t>
  </si>
  <si>
    <t>Ecology 62: 1458-1466</t>
  </si>
  <si>
    <t>Waters TF, 1984</t>
  </si>
  <si>
    <t>Annual production by Gammarus pseudolimnaeus among substrate types in Valley Creek, Minnesota</t>
  </si>
  <si>
    <t>American Midland Naturalist 112: 95-102</t>
  </si>
  <si>
    <t>Waters TF, Hokenstrom JC, 1980</t>
  </si>
  <si>
    <t>Annual production and drift of the stream amphipod, Gammarus pseudolimnaeus, in Valley Creek, Minnesota</t>
  </si>
  <si>
    <t>Limnology and Oceanography 25: 700-710</t>
  </si>
  <si>
    <t>Marine Ecology Progress Series 121: 211–216</t>
  </si>
  <si>
    <t>Welch HE, 1976</t>
  </si>
  <si>
    <t>Ecology of Chironomidae (Diptera) in a polar lake</t>
  </si>
  <si>
    <t>Canadian Journal of Fisheries and Aquatic Sciences 33: 227-247</t>
  </si>
  <si>
    <t>Welch CL, Vodopich DS, 1989</t>
  </si>
  <si>
    <t>Production by Hexagenia limbata in a warm-water reservoir and its association with chlorophyll content of the water column</t>
  </si>
  <si>
    <t>Hydrobiologia 185: 183-193</t>
  </si>
  <si>
    <t>Wells FE, Threlfall TJ, 1982</t>
  </si>
  <si>
    <t>Density fluctuations, growth and dry tissue production of Hydrococcus brazieri (Tenison Woods, 1876) and Arhritica semen (Menke, 1843) in Peel inlet, western Australia</t>
  </si>
  <si>
    <t>Journal of Molluscan Studies 48: 310-320</t>
  </si>
  <si>
    <t>Welton JS, 1979</t>
  </si>
  <si>
    <t>Life-history and production of the amphipod Gammarus pulex in a Dorset chalk stream</t>
  </si>
  <si>
    <t>Freshwater Biology 9: 263-275</t>
  </si>
  <si>
    <t>Wen YH, 1992</t>
  </si>
  <si>
    <t>Life history and production of Hyalella azteca (Crustacea: Amphipoda) in a hypereutrophic prairie pond in southern Alberta</t>
  </si>
  <si>
    <t>Canadian Journal of Zoology 70: 1417-1424</t>
  </si>
  <si>
    <t>10.1007/BF00014874</t>
  </si>
  <si>
    <t>Wilda TJ, 1984</t>
  </si>
  <si>
    <t>The production of five genera of Chironomidae (Diptera) in Lake Norman, a North Carolina reservoir</t>
  </si>
  <si>
    <t>Hydrobiologia 108: 145-152</t>
  </si>
  <si>
    <t>Wildish DJ, 1984</t>
  </si>
  <si>
    <t>Secondary production of four sublittoral, soft-sediment amphipod populations in the Bay of Fundy</t>
  </si>
  <si>
    <t>Canadian Journal of Zoology 62: 1027-1033</t>
  </si>
  <si>
    <t>Canadian Journal of Fisheries and Aquatic Sciences 38: 1019–1026</t>
  </si>
  <si>
    <t>Journal of Experimental Marine Biology and Ecology 105: 253–274</t>
  </si>
  <si>
    <t>Winterbourn MJ, 1974</t>
  </si>
  <si>
    <t>The life histories, tropic relations and production of Stenoperla prasina (Plecoptera) and Deleatidium sp. (Ephemeroptera) in a New Zealand river.</t>
  </si>
  <si>
    <t>Freshwater Biology 4: 507-524</t>
  </si>
  <si>
    <t>Winther U, Gray JS, 198</t>
  </si>
  <si>
    <t>The biology of Mya arenaria (Bivalvia) in the eutrophic inner Oslofjord</t>
  </si>
  <si>
    <t>Sarsia 70: 1-9</t>
  </si>
  <si>
    <t>10.1007/BF00014136</t>
  </si>
  <si>
    <t>Wolfram G, 1996</t>
  </si>
  <si>
    <t>Distribution and production of chironomids (Diptera: Chironomidae) in a shallow, alkaline lake (Neusiedler See, Austria)</t>
  </si>
  <si>
    <t>Hydrobiologia 318: 103-115</t>
  </si>
  <si>
    <t>Estuarine, Coastal and Shelf Science 23: 205–224</t>
  </si>
  <si>
    <t>Journal of the Marine Biological Association U.K. 61: 627–646</t>
  </si>
  <si>
    <t>10.1007/BF02888398</t>
  </si>
  <si>
    <t>Yanling L, 1984</t>
  </si>
  <si>
    <t>Annual production ofBranchiura sowerbyi (Oligochaeta: Tubificidae) in the Donghu Lake, Wuhan, China</t>
  </si>
  <si>
    <t>Chinese Journal of Oceanology and Limnology 2: 102-108</t>
  </si>
  <si>
    <t>Yap WG, 1977</t>
  </si>
  <si>
    <t>Population biology of the Japanese little-neck clam, Tapes philippinarum, in Kaneohe Bay, Oahu, Hawaiian Islands</t>
  </si>
  <si>
    <t>Pacific Science 31: 223-244</t>
  </si>
  <si>
    <t>DOI</t>
  </si>
  <si>
    <t>ANN01-2012</t>
  </si>
  <si>
    <t>Ecology 61: 101-118</t>
  </si>
  <si>
    <t>Fishery Bulletin US 70: 1121-1126</t>
  </si>
  <si>
    <t>Journal of Experimental Marine Biology and Ecology 54: 77-89</t>
  </si>
  <si>
    <t>(522 References)</t>
  </si>
  <si>
    <t>A Multi-Parameter Artificial Neural Network Model to Estimate Somatic Production-to-Biomass Ratio (P/B) in Benthic Invertebrate Popuations (Version 01-2012)</t>
  </si>
  <si>
    <t>IF(ISNUMBER(X82),TANH(0.5*(J$29+J$30*$X82 + J$31*$Y82 + J$32*$Z82 + J$33*$G82 + J$34*$H82 + J$35*$I82 + J$36*$J82 + J$37*$K82 + J$38*$L82 + J$39*$M82 + J$40*$N82 + J$41*$O82 + J$42*$P82 + J$43*$Q82 + J$44*$R82 + J$45*$S82 + J$46*$T82 + J$47*$U82 + J$48*$V82 + J$49*$W82)),"-")</t>
  </si>
  <si>
    <t>IF(ISNUMBER(X83),TANH(0.5*(J$29+J$30*$X83 + J$31*$Y83 + J$32*$Z83 + J$33*$G83 + J$34*$H83 + J$35*$I83 + J$36*$J83 + J$37*$K83 + J$38*$L83 + J$39*$M83 + J$40*$N83 + J$41*$O83 + J$42*$P83 + J$43*$Q83 + J$44*$R83 + J$45*$S83 + J$46*$T83 + J$47*$U83 + J$48*$V83 + J$49*$W83)),"-")</t>
  </si>
  <si>
    <t>This is an example !</t>
  </si>
  <si>
    <t>Brey T, 2012. A multi-parameter artificial neural network model to estimate</t>
  </si>
  <si>
    <t xml:space="preserve">                      macrobenthic invertebrate productivity and production.</t>
  </si>
  <si>
    <t xml:space="preserve">                      Limnology and Oceanography Methods 10: 581-589</t>
  </si>
  <si>
    <t xml:space="preserve">                      DOI: 10.4319/lom.2012.10.581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</si>
</sst>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00"/>
    <numFmt numFmtId="165" formatCode="0.0000"/>
    <numFmt numFmtId="166" formatCode="0.000"/>
    <numFmt numFmtId="167" formatCode="0.00000000"/>
    <numFmt numFmtId="168" formatCode="0.0"/>
    <numFmt numFmtId="169" formatCode="0.0000E+00"/>
  </numFmts>
  <fonts count="36" x14ac:knownFonts="1">
    <font>
      <sz val="10"/>
      <name val="Verdana"/>
    </font>
    <font>
      <b/>
      <sz val="10"/>
      <name val="Verdana"/>
    </font>
    <font>
      <sz val="10"/>
      <name val="Verdana"/>
    </font>
    <font>
      <b/>
      <sz val="11"/>
      <name val="Arial"/>
    </font>
    <font>
      <sz val="8"/>
      <name val="Verdana"/>
    </font>
    <font>
      <b/>
      <sz val="12"/>
      <name val="Arial"/>
      <family val="2"/>
    </font>
    <font>
      <sz val="9"/>
      <color indexed="81"/>
      <name val="Arial"/>
    </font>
    <font>
      <sz val="9"/>
      <color indexed="81"/>
      <name val="Verdana"/>
    </font>
    <font>
      <b/>
      <sz val="12"/>
      <color indexed="10"/>
      <name val="Verdana"/>
    </font>
    <font>
      <b/>
      <sz val="18"/>
      <name val="Geneva"/>
    </font>
    <font>
      <b/>
      <sz val="9"/>
      <name val="Geneva"/>
    </font>
    <font>
      <sz val="9"/>
      <name val="Geneva"/>
    </font>
    <font>
      <b/>
      <sz val="12"/>
      <name val="Geneva"/>
    </font>
    <font>
      <sz val="10"/>
      <name val="Times"/>
    </font>
    <font>
      <sz val="10"/>
      <name val="Geneva"/>
    </font>
    <font>
      <b/>
      <sz val="10"/>
      <name val="Geneva"/>
    </font>
    <font>
      <b/>
      <sz val="10"/>
      <name val="Times"/>
    </font>
    <font>
      <b/>
      <sz val="14"/>
      <color indexed="16"/>
      <name val="Arial"/>
    </font>
    <font>
      <b/>
      <sz val="10"/>
      <color indexed="16"/>
      <name val="Verdana"/>
    </font>
    <font>
      <b/>
      <sz val="10"/>
      <color indexed="18"/>
      <name val="Verdana"/>
    </font>
    <font>
      <b/>
      <shadow/>
      <sz val="14"/>
      <color indexed="16"/>
      <name val="Arial"/>
    </font>
    <font>
      <sz val="11"/>
      <name val="Arial"/>
    </font>
    <font>
      <sz val="10"/>
      <color indexed="12"/>
      <name val="Verdana"/>
    </font>
    <font>
      <i/>
      <sz val="12"/>
      <name val="Arial"/>
    </font>
    <font>
      <b/>
      <i/>
      <sz val="12"/>
      <name val="Arial"/>
    </font>
    <font>
      <b/>
      <sz val="9"/>
      <color indexed="81"/>
      <name val="Verdana"/>
    </font>
    <font>
      <b/>
      <sz val="9"/>
      <color indexed="81"/>
      <name val="Arial"/>
    </font>
    <font>
      <b/>
      <sz val="10"/>
      <color rgb="FF008000"/>
      <name val="Verdana"/>
    </font>
    <font>
      <b/>
      <sz val="10"/>
      <color rgb="FFFF0000"/>
      <name val="Verdana"/>
    </font>
    <font>
      <b/>
      <sz val="10"/>
      <color rgb="FF008040"/>
      <name val="Verdana"/>
    </font>
    <font>
      <sz val="9"/>
      <color theme="1"/>
      <name val="Geneva"/>
    </font>
    <font>
      <sz val="10"/>
      <color rgb="FFFF0000"/>
      <name val="Verdana"/>
    </font>
    <font>
      <b/>
      <sz val="10"/>
      <color rgb="FF000090"/>
      <name val="Verdana"/>
    </font>
    <font>
      <sz val="10"/>
      <color rgb="FF008040"/>
      <name val="Verdana"/>
    </font>
    <font>
      <u/>
      <sz val="10"/>
      <color theme="10"/>
      <name val="Verdana"/>
    </font>
    <font>
      <u/>
      <sz val="10"/>
      <color theme="11"/>
      <name val="Verdana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B9C3"/>
        <bgColor indexed="64"/>
      </patternFill>
    </fill>
  </fills>
  <borders count="6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medium">
        <color indexed="10"/>
      </left>
      <right/>
      <top style="medium">
        <color indexed="10"/>
      </top>
      <bottom/>
      <diagonal/>
    </border>
    <border>
      <left/>
      <right/>
      <top style="medium">
        <color indexed="10"/>
      </top>
      <bottom/>
      <diagonal/>
    </border>
    <border>
      <left style="medium">
        <color indexed="10"/>
      </left>
      <right/>
      <top/>
      <bottom/>
      <diagonal/>
    </border>
    <border>
      <left/>
      <right/>
      <top/>
      <bottom style="medium">
        <color indexed="10"/>
      </bottom>
      <diagonal/>
    </border>
    <border>
      <left style="thick">
        <color indexed="48"/>
      </left>
      <right/>
      <top style="thick">
        <color indexed="48"/>
      </top>
      <bottom/>
      <diagonal/>
    </border>
    <border>
      <left/>
      <right/>
      <top style="thick">
        <color indexed="48"/>
      </top>
      <bottom/>
      <diagonal/>
    </border>
    <border>
      <left/>
      <right style="thick">
        <color indexed="48"/>
      </right>
      <top style="thick">
        <color indexed="48"/>
      </top>
      <bottom/>
      <diagonal/>
    </border>
    <border>
      <left style="thick">
        <color indexed="48"/>
      </left>
      <right/>
      <top/>
      <bottom/>
      <diagonal/>
    </border>
    <border>
      <left/>
      <right style="thick">
        <color indexed="48"/>
      </right>
      <top/>
      <bottom/>
      <diagonal/>
    </border>
    <border>
      <left style="thick">
        <color indexed="48"/>
      </left>
      <right/>
      <top/>
      <bottom style="thick">
        <color indexed="48"/>
      </bottom>
      <diagonal/>
    </border>
    <border>
      <left/>
      <right/>
      <top/>
      <bottom style="thick">
        <color indexed="48"/>
      </bottom>
      <diagonal/>
    </border>
    <border>
      <left/>
      <right style="thick">
        <color indexed="48"/>
      </right>
      <top/>
      <bottom style="thick">
        <color indexed="4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/>
      <top style="thick">
        <color indexed="10"/>
      </top>
      <bottom/>
      <diagonal/>
    </border>
    <border>
      <left/>
      <right style="medium">
        <color indexed="10"/>
      </right>
      <top style="medium">
        <color indexed="10"/>
      </top>
      <bottom/>
      <diagonal/>
    </border>
    <border>
      <left/>
      <right style="medium">
        <color indexed="10"/>
      </right>
      <top/>
      <bottom/>
      <diagonal/>
    </border>
    <border>
      <left style="medium">
        <color indexed="10"/>
      </left>
      <right/>
      <top/>
      <bottom style="medium">
        <color indexed="10"/>
      </bottom>
      <diagonal/>
    </border>
    <border>
      <left/>
      <right style="medium">
        <color indexed="10"/>
      </right>
      <top/>
      <bottom style="medium">
        <color indexed="10"/>
      </bottom>
      <diagonal/>
    </border>
    <border>
      <left/>
      <right style="thick">
        <color indexed="10"/>
      </right>
      <top style="thick">
        <color indexed="10"/>
      </top>
      <bottom/>
      <diagonal/>
    </border>
    <border>
      <left style="thick">
        <color indexed="10"/>
      </left>
      <right/>
      <top/>
      <bottom/>
      <diagonal/>
    </border>
    <border>
      <left/>
      <right style="thick">
        <color indexed="10"/>
      </right>
      <top/>
      <bottom/>
      <diagonal/>
    </border>
    <border>
      <left style="thick">
        <color indexed="10"/>
      </left>
      <right/>
      <top/>
      <bottom style="thick">
        <color indexed="10"/>
      </bottom>
      <diagonal/>
    </border>
    <border>
      <left/>
      <right/>
      <top/>
      <bottom style="thick">
        <color indexed="10"/>
      </bottom>
      <diagonal/>
    </border>
    <border>
      <left/>
      <right style="thick">
        <color indexed="10"/>
      </right>
      <top/>
      <bottom style="thick">
        <color indexed="10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7">
    <xf numFmtId="0" fontId="0" fillId="0" borderId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</cellStyleXfs>
  <cellXfs count="321">
    <xf numFmtId="0" fontId="0" fillId="0" borderId="0" xfId="0"/>
    <xf numFmtId="0" fontId="3" fillId="2" borderId="1" xfId="0" applyFont="1" applyFill="1" applyBorder="1"/>
    <xf numFmtId="0" fontId="5" fillId="2" borderId="0" xfId="0" applyFont="1" applyFill="1" applyBorder="1"/>
    <xf numFmtId="0" fontId="0" fillId="2" borderId="0" xfId="0" applyFill="1" applyBorder="1"/>
    <xf numFmtId="164" fontId="0" fillId="2" borderId="0" xfId="0" applyNumberFormat="1" applyFill="1" applyBorder="1" applyAlignment="1">
      <alignment horizontal="center"/>
    </xf>
    <xf numFmtId="164" fontId="0" fillId="2" borderId="0" xfId="0" applyNumberFormat="1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0" xfId="0" applyAlignment="1">
      <alignment horizontal="left"/>
    </xf>
    <xf numFmtId="165" fontId="0" fillId="2" borderId="4" xfId="0" applyNumberFormat="1" applyFill="1" applyBorder="1"/>
    <xf numFmtId="165" fontId="0" fillId="2" borderId="0" xfId="0" applyNumberFormat="1" applyFill="1" applyBorder="1" applyAlignment="1">
      <alignment horizontal="center"/>
    </xf>
    <xf numFmtId="165" fontId="0" fillId="2" borderId="0" xfId="0" applyNumberFormat="1" applyFill="1" applyBorder="1"/>
    <xf numFmtId="165" fontId="0" fillId="2" borderId="0" xfId="0" applyNumberFormat="1" applyFill="1" applyBorder="1" applyAlignment="1">
      <alignment horizontal="right"/>
    </xf>
    <xf numFmtId="165" fontId="0" fillId="2" borderId="2" xfId="0" applyNumberFormat="1" applyFill="1" applyBorder="1"/>
    <xf numFmtId="165" fontId="0" fillId="0" borderId="0" xfId="0" applyNumberFormat="1"/>
    <xf numFmtId="0" fontId="0" fillId="0" borderId="0" xfId="0" applyFill="1"/>
    <xf numFmtId="0" fontId="0" fillId="3" borderId="0" xfId="0" applyFill="1"/>
    <xf numFmtId="164" fontId="0" fillId="0" borderId="0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65" fontId="0" fillId="3" borderId="0" xfId="0" applyNumberFormat="1" applyFill="1"/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2" borderId="1" xfId="0" applyFill="1" applyBorder="1"/>
    <xf numFmtId="0" fontId="0" fillId="0" borderId="4" xfId="0" applyBorder="1"/>
    <xf numFmtId="165" fontId="0" fillId="0" borderId="4" xfId="0" applyNumberFormat="1" applyBorder="1" applyAlignment="1">
      <alignment horizontal="center"/>
    </xf>
    <xf numFmtId="0" fontId="0" fillId="0" borderId="6" xfId="0" applyBorder="1"/>
    <xf numFmtId="0" fontId="0" fillId="0" borderId="0" xfId="0" applyBorder="1"/>
    <xf numFmtId="165" fontId="0" fillId="0" borderId="0" xfId="0" applyNumberFormat="1" applyBorder="1" applyAlignment="1">
      <alignment horizontal="center"/>
    </xf>
    <xf numFmtId="0" fontId="0" fillId="0" borderId="7" xfId="0" applyBorder="1"/>
    <xf numFmtId="166" fontId="0" fillId="0" borderId="0" xfId="0" applyNumberFormat="1" applyBorder="1" applyAlignment="1">
      <alignment horizontal="center"/>
    </xf>
    <xf numFmtId="0" fontId="0" fillId="0" borderId="3" xfId="0" applyBorder="1"/>
    <xf numFmtId="165" fontId="0" fillId="0" borderId="0" xfId="0" applyNumberFormat="1" applyBorder="1"/>
    <xf numFmtId="164" fontId="0" fillId="0" borderId="0" xfId="0" applyNumberFormat="1" applyBorder="1"/>
    <xf numFmtId="0" fontId="0" fillId="0" borderId="8" xfId="0" applyBorder="1"/>
    <xf numFmtId="0" fontId="0" fillId="0" borderId="2" xfId="0" applyBorder="1"/>
    <xf numFmtId="165" fontId="0" fillId="0" borderId="2" xfId="0" applyNumberFormat="1" applyBorder="1"/>
    <xf numFmtId="0" fontId="0" fillId="0" borderId="5" xfId="0" applyBorder="1"/>
    <xf numFmtId="168" fontId="0" fillId="3" borderId="0" xfId="0" applyNumberFormat="1" applyFill="1"/>
    <xf numFmtId="165" fontId="0" fillId="0" borderId="4" xfId="0" applyNumberFormat="1" applyBorder="1"/>
    <xf numFmtId="0" fontId="0" fillId="0" borderId="3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3" xfId="0" applyNumberForma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1" xfId="0" applyBorder="1"/>
    <xf numFmtId="0" fontId="0" fillId="0" borderId="8" xfId="0" applyBorder="1" applyAlignment="1">
      <alignment horizontal="center"/>
    </xf>
    <xf numFmtId="0" fontId="0" fillId="2" borderId="4" xfId="0" applyFill="1" applyBorder="1"/>
    <xf numFmtId="0" fontId="0" fillId="2" borderId="6" xfId="0" applyFill="1" applyBorder="1"/>
    <xf numFmtId="0" fontId="0" fillId="2" borderId="7" xfId="0" applyFill="1" applyBorder="1"/>
    <xf numFmtId="166" fontId="0" fillId="2" borderId="0" xfId="0" applyNumberFormat="1" applyFill="1" applyBorder="1" applyAlignment="1">
      <alignment horizontal="center"/>
    </xf>
    <xf numFmtId="0" fontId="8" fillId="0" borderId="0" xfId="0" applyFont="1"/>
    <xf numFmtId="165" fontId="0" fillId="2" borderId="4" xfId="0" applyNumberFormat="1" applyFill="1" applyBorder="1" applyAlignment="1">
      <alignment horizontal="center"/>
    </xf>
    <xf numFmtId="0" fontId="0" fillId="2" borderId="5" xfId="0" applyFill="1" applyBorder="1"/>
    <xf numFmtId="0" fontId="0" fillId="2" borderId="0" xfId="0" applyFill="1"/>
    <xf numFmtId="165" fontId="0" fillId="2" borderId="0" xfId="0" applyNumberFormat="1" applyFill="1"/>
    <xf numFmtId="0" fontId="0" fillId="2" borderId="0" xfId="0" applyFill="1" applyAlignment="1">
      <alignment horizontal="left"/>
    </xf>
    <xf numFmtId="0" fontId="5" fillId="2" borderId="0" xfId="0" applyFont="1" applyFill="1" applyAlignment="1">
      <alignment horizontal="left"/>
    </xf>
    <xf numFmtId="0" fontId="5" fillId="2" borderId="0" xfId="0" applyFont="1" applyFill="1"/>
    <xf numFmtId="1" fontId="10" fillId="0" borderId="9" xfId="0" applyNumberFormat="1" applyFont="1" applyBorder="1" applyAlignment="1">
      <alignment horizontal="center"/>
    </xf>
    <xf numFmtId="0" fontId="11" fillId="0" borderId="0" xfId="0" applyFont="1"/>
    <xf numFmtId="0" fontId="11" fillId="0" borderId="0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0" fillId="4" borderId="0" xfId="0" applyFill="1"/>
    <xf numFmtId="0" fontId="12" fillId="4" borderId="0" xfId="0" applyFont="1" applyFill="1"/>
    <xf numFmtId="0" fontId="13" fillId="4" borderId="0" xfId="0" applyFont="1" applyFill="1" applyBorder="1" applyProtection="1"/>
    <xf numFmtId="0" fontId="0" fillId="4" borderId="0" xfId="0" applyFill="1" applyBorder="1"/>
    <xf numFmtId="0" fontId="0" fillId="4" borderId="0" xfId="0" applyFill="1" applyBorder="1" applyProtection="1"/>
    <xf numFmtId="0" fontId="0" fillId="4" borderId="0" xfId="0" applyFill="1" applyProtection="1"/>
    <xf numFmtId="0" fontId="14" fillId="4" borderId="0" xfId="0" applyFont="1" applyFill="1" applyAlignment="1" applyProtection="1">
      <alignment horizontal="center"/>
    </xf>
    <xf numFmtId="166" fontId="0" fillId="4" borderId="0" xfId="0" applyNumberFormat="1" applyFill="1" applyProtection="1"/>
    <xf numFmtId="0" fontId="14" fillId="4" borderId="0" xfId="0" applyFont="1" applyFill="1"/>
    <xf numFmtId="0" fontId="15" fillId="4" borderId="0" xfId="0" applyFont="1" applyFill="1"/>
    <xf numFmtId="0" fontId="16" fillId="4" borderId="0" xfId="0" applyFont="1" applyFill="1" applyBorder="1" applyAlignment="1" applyProtection="1">
      <alignment horizontal="left"/>
    </xf>
    <xf numFmtId="0" fontId="14" fillId="4" borderId="0" xfId="0" applyFont="1" applyFill="1" applyBorder="1"/>
    <xf numFmtId="0" fontId="14" fillId="4" borderId="0" xfId="0" applyFont="1" applyFill="1" applyBorder="1" applyProtection="1"/>
    <xf numFmtId="0" fontId="14" fillId="4" borderId="0" xfId="0" applyFont="1" applyFill="1" applyProtection="1"/>
    <xf numFmtId="166" fontId="14" fillId="4" borderId="0" xfId="0" applyNumberFormat="1" applyFont="1" applyFill="1" applyProtection="1"/>
    <xf numFmtId="0" fontId="14" fillId="0" borderId="0" xfId="0" applyFont="1"/>
    <xf numFmtId="0" fontId="15" fillId="4" borderId="0" xfId="0" applyFont="1" applyFill="1" applyBorder="1"/>
    <xf numFmtId="0" fontId="16" fillId="4" borderId="0" xfId="0" applyFont="1" applyFill="1" applyBorder="1" applyAlignment="1" applyProtection="1">
      <alignment horizontal="right"/>
    </xf>
    <xf numFmtId="0" fontId="13" fillId="4" borderId="0" xfId="0" applyFont="1" applyFill="1" applyBorder="1" applyAlignment="1" applyProtection="1">
      <alignment horizontal="right"/>
    </xf>
    <xf numFmtId="0" fontId="14" fillId="4" borderId="0" xfId="0" applyFont="1" applyFill="1" applyBorder="1" applyAlignment="1" applyProtection="1">
      <alignment horizontal="center"/>
    </xf>
    <xf numFmtId="166" fontId="14" fillId="4" borderId="0" xfId="0" applyNumberFormat="1" applyFont="1" applyFill="1" applyBorder="1" applyProtection="1"/>
    <xf numFmtId="0" fontId="14" fillId="0" borderId="0" xfId="0" applyFont="1" applyBorder="1"/>
    <xf numFmtId="0" fontId="13" fillId="4" borderId="0" xfId="0" applyFont="1" applyFill="1"/>
    <xf numFmtId="0" fontId="14" fillId="4" borderId="0" xfId="0" applyFont="1" applyFill="1" applyAlignment="1">
      <alignment horizontal="center"/>
    </xf>
    <xf numFmtId="166" fontId="14" fillId="4" borderId="0" xfId="0" applyNumberFormat="1" applyFont="1" applyFill="1"/>
    <xf numFmtId="0" fontId="16" fillId="4" borderId="0" xfId="0" applyFont="1" applyFill="1" applyAlignment="1">
      <alignment horizontal="left"/>
    </xf>
    <xf numFmtId="0" fontId="14" fillId="4" borderId="9" xfId="0" applyFont="1" applyFill="1" applyBorder="1"/>
    <xf numFmtId="0" fontId="13" fillId="4" borderId="9" xfId="0" applyFont="1" applyFill="1" applyBorder="1"/>
    <xf numFmtId="0" fontId="13" fillId="4" borderId="9" xfId="0" applyFont="1" applyFill="1" applyBorder="1" applyAlignment="1">
      <alignment horizontal="center"/>
    </xf>
    <xf numFmtId="0" fontId="14" fillId="4" borderId="9" xfId="0" applyFont="1" applyFill="1" applyBorder="1" applyAlignment="1">
      <alignment horizontal="center"/>
    </xf>
    <xf numFmtId="166" fontId="14" fillId="4" borderId="9" xfId="0" applyNumberFormat="1" applyFont="1" applyFill="1" applyBorder="1"/>
    <xf numFmtId="0" fontId="9" fillId="4" borderId="9" xfId="0" applyFont="1" applyFill="1" applyBorder="1"/>
    <xf numFmtId="0" fontId="0" fillId="4" borderId="9" xfId="0" applyFill="1" applyBorder="1"/>
    <xf numFmtId="0" fontId="13" fillId="4" borderId="9" xfId="0" applyFont="1" applyFill="1" applyBorder="1" applyProtection="1"/>
    <xf numFmtId="0" fontId="13" fillId="4" borderId="9" xfId="0" applyFont="1" applyFill="1" applyBorder="1" applyAlignment="1" applyProtection="1">
      <alignment horizontal="center"/>
    </xf>
    <xf numFmtId="0" fontId="0" fillId="4" borderId="9" xfId="0" applyFill="1" applyBorder="1" applyProtection="1"/>
    <xf numFmtId="0" fontId="14" fillId="4" borderId="9" xfId="0" applyFont="1" applyFill="1" applyBorder="1" applyAlignment="1" applyProtection="1">
      <alignment horizontal="center"/>
    </xf>
    <xf numFmtId="166" fontId="0" fillId="4" borderId="9" xfId="0" applyNumberFormat="1" applyFill="1" applyBorder="1" applyProtection="1"/>
    <xf numFmtId="0" fontId="0" fillId="0" borderId="9" xfId="0" applyBorder="1"/>
    <xf numFmtId="165" fontId="0" fillId="5" borderId="3" xfId="0" applyNumberFormat="1" applyFill="1" applyBorder="1" applyAlignment="1">
      <alignment horizontal="center"/>
    </xf>
    <xf numFmtId="165" fontId="0" fillId="5" borderId="0" xfId="0" applyNumberFormat="1" applyFill="1" applyAlignment="1">
      <alignment horizontal="center"/>
    </xf>
    <xf numFmtId="0" fontId="0" fillId="2" borderId="0" xfId="0" applyFill="1" applyBorder="1" applyAlignment="1">
      <alignment horizontal="right"/>
    </xf>
    <xf numFmtId="0" fontId="5" fillId="2" borderId="10" xfId="0" applyFont="1" applyFill="1" applyBorder="1"/>
    <xf numFmtId="0" fontId="0" fillId="2" borderId="10" xfId="0" applyFill="1" applyBorder="1" applyAlignment="1">
      <alignment horizontal="center"/>
    </xf>
    <xf numFmtId="165" fontId="0" fillId="2" borderId="10" xfId="0" applyNumberFormat="1" applyFill="1" applyBorder="1"/>
    <xf numFmtId="164" fontId="0" fillId="2" borderId="10" xfId="0" applyNumberFormat="1" applyFill="1" applyBorder="1"/>
    <xf numFmtId="0" fontId="5" fillId="2" borderId="11" xfId="0" applyFont="1" applyFill="1" applyBorder="1" applyAlignment="1">
      <alignment horizontal="right"/>
    </xf>
    <xf numFmtId="0" fontId="5" fillId="2" borderId="12" xfId="0" applyFont="1" applyFill="1" applyBorder="1" applyAlignment="1">
      <alignment horizontal="right"/>
    </xf>
    <xf numFmtId="0" fontId="5" fillId="2" borderId="9" xfId="0" applyFont="1" applyFill="1" applyBorder="1"/>
    <xf numFmtId="0" fontId="0" fillId="2" borderId="9" xfId="0" applyFill="1" applyBorder="1"/>
    <xf numFmtId="165" fontId="0" fillId="2" borderId="9" xfId="0" applyNumberFormat="1" applyFill="1" applyBorder="1"/>
    <xf numFmtId="164" fontId="0" fillId="2" borderId="9" xfId="0" applyNumberFormat="1" applyFill="1" applyBorder="1"/>
    <xf numFmtId="0" fontId="5" fillId="2" borderId="13" xfId="0" applyFont="1" applyFill="1" applyBorder="1"/>
    <xf numFmtId="0" fontId="5" fillId="2" borderId="1" xfId="0" applyFont="1" applyFill="1" applyBorder="1"/>
    <xf numFmtId="0" fontId="17" fillId="5" borderId="14" xfId="0" applyFont="1" applyFill="1" applyBorder="1" applyAlignment="1">
      <alignment horizontal="left" vertical="center"/>
    </xf>
    <xf numFmtId="0" fontId="0" fillId="5" borderId="14" xfId="0" applyFill="1" applyBorder="1"/>
    <xf numFmtId="165" fontId="0" fillId="5" borderId="14" xfId="0" applyNumberFormat="1" applyFill="1" applyBorder="1"/>
    <xf numFmtId="0" fontId="17" fillId="2" borderId="0" xfId="0" applyFont="1" applyFill="1" applyBorder="1" applyAlignment="1">
      <alignment horizontal="left" vertical="center"/>
    </xf>
    <xf numFmtId="0" fontId="14" fillId="0" borderId="0" xfId="0" applyFont="1" applyFill="1" applyBorder="1"/>
    <xf numFmtId="0" fontId="13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166" fontId="14" fillId="0" borderId="0" xfId="0" applyNumberFormat="1" applyFont="1" applyFill="1" applyBorder="1"/>
    <xf numFmtId="0" fontId="9" fillId="0" borderId="0" xfId="0" applyFont="1" applyFill="1" applyBorder="1"/>
    <xf numFmtId="0" fontId="20" fillId="5" borderId="14" xfId="0" applyFont="1" applyFill="1" applyBorder="1" applyAlignment="1">
      <alignment horizontal="left" vertical="center"/>
    </xf>
    <xf numFmtId="0" fontId="0" fillId="2" borderId="10" xfId="0" applyFill="1" applyBorder="1"/>
    <xf numFmtId="0" fontId="0" fillId="2" borderId="15" xfId="0" applyFill="1" applyBorder="1"/>
    <xf numFmtId="0" fontId="0" fillId="2" borderId="16" xfId="0" applyFill="1" applyBorder="1"/>
    <xf numFmtId="0" fontId="0" fillId="2" borderId="17" xfId="0" applyFill="1" applyBorder="1"/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165" fontId="0" fillId="5" borderId="18" xfId="0" applyNumberFormat="1" applyFill="1" applyBorder="1"/>
    <xf numFmtId="165" fontId="0" fillId="5" borderId="19" xfId="0" applyNumberFormat="1" applyFill="1" applyBorder="1"/>
    <xf numFmtId="165" fontId="0" fillId="5" borderId="20" xfId="0" applyNumberFormat="1" applyFill="1" applyBorder="1"/>
    <xf numFmtId="165" fontId="0" fillId="5" borderId="21" xfId="0" applyNumberFormat="1" applyFill="1" applyBorder="1"/>
    <xf numFmtId="0" fontId="0" fillId="2" borderId="0" xfId="0" applyFill="1" applyAlignment="1">
      <alignment horizontal="center"/>
    </xf>
    <xf numFmtId="164" fontId="0" fillId="3" borderId="22" xfId="0" applyNumberFormat="1" applyFill="1" applyBorder="1"/>
    <xf numFmtId="168" fontId="0" fillId="3" borderId="23" xfId="0" applyNumberFormat="1" applyFill="1" applyBorder="1"/>
    <xf numFmtId="0" fontId="0" fillId="3" borderId="23" xfId="0" applyFill="1" applyBorder="1"/>
    <xf numFmtId="1" fontId="0" fillId="3" borderId="23" xfId="0" applyNumberFormat="1" applyFill="1" applyBorder="1" applyAlignment="1">
      <alignment horizontal="center"/>
    </xf>
    <xf numFmtId="165" fontId="0" fillId="3" borderId="20" xfId="0" applyNumberFormat="1" applyFill="1" applyBorder="1"/>
    <xf numFmtId="165" fontId="0" fillId="3" borderId="19" xfId="0" applyNumberFormat="1" applyFill="1" applyBorder="1"/>
    <xf numFmtId="0" fontId="0" fillId="7" borderId="0" xfId="0" applyFill="1" applyBorder="1" applyAlignment="1">
      <alignment horizontal="center"/>
    </xf>
    <xf numFmtId="0" fontId="5" fillId="2" borderId="0" xfId="0" applyFont="1" applyFill="1" applyAlignment="1">
      <alignment horizontal="left" vertical="center" wrapText="1"/>
    </xf>
    <xf numFmtId="0" fontId="22" fillId="2" borderId="0" xfId="0" applyFont="1" applyFill="1" applyBorder="1" applyAlignment="1">
      <alignment horizontal="left"/>
    </xf>
    <xf numFmtId="164" fontId="18" fillId="2" borderId="3" xfId="0" applyNumberFormat="1" applyFont="1" applyFill="1" applyBorder="1" applyAlignment="1">
      <alignment horizontal="center" vertical="center" wrapText="1"/>
    </xf>
    <xf numFmtId="164" fontId="18" fillId="2" borderId="0" xfId="0" applyNumberFormat="1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right"/>
    </xf>
    <xf numFmtId="0" fontId="5" fillId="2" borderId="24" xfId="0" applyFont="1" applyFill="1" applyBorder="1" applyAlignment="1">
      <alignment horizontal="left"/>
    </xf>
    <xf numFmtId="0" fontId="0" fillId="2" borderId="25" xfId="0" applyFill="1" applyBorder="1"/>
    <xf numFmtId="0" fontId="0" fillId="2" borderId="26" xfId="0" applyFill="1" applyBorder="1"/>
    <xf numFmtId="0" fontId="5" fillId="2" borderId="26" xfId="0" applyFont="1" applyFill="1" applyBorder="1" applyAlignment="1">
      <alignment horizontal="left"/>
    </xf>
    <xf numFmtId="0" fontId="0" fillId="2" borderId="27" xfId="0" applyFill="1" applyBorder="1"/>
    <xf numFmtId="0" fontId="5" fillId="2" borderId="28" xfId="0" applyFont="1" applyFill="1" applyBorder="1" applyAlignment="1">
      <alignment horizontal="left"/>
    </xf>
    <xf numFmtId="0" fontId="5" fillId="2" borderId="29" xfId="0" applyFont="1" applyFill="1" applyBorder="1"/>
    <xf numFmtId="0" fontId="0" fillId="2" borderId="29" xfId="0" applyFill="1" applyBorder="1"/>
    <xf numFmtId="0" fontId="0" fillId="2" borderId="30" xfId="0" applyFill="1" applyBorder="1"/>
    <xf numFmtId="0" fontId="5" fillId="2" borderId="31" xfId="0" applyFont="1" applyFill="1" applyBorder="1" applyAlignment="1">
      <alignment horizontal="right"/>
    </xf>
    <xf numFmtId="0" fontId="0" fillId="2" borderId="32" xfId="0" applyFill="1" applyBorder="1"/>
    <xf numFmtId="0" fontId="0" fillId="2" borderId="31" xfId="0" applyFill="1" applyBorder="1" applyAlignment="1">
      <alignment horizontal="left"/>
    </xf>
    <xf numFmtId="0" fontId="0" fillId="2" borderId="31" xfId="0" applyFill="1" applyBorder="1"/>
    <xf numFmtId="0" fontId="0" fillId="2" borderId="33" xfId="0" applyFill="1" applyBorder="1"/>
    <xf numFmtId="0" fontId="5" fillId="2" borderId="34" xfId="0" applyFont="1" applyFill="1" applyBorder="1"/>
    <xf numFmtId="0" fontId="0" fillId="2" borderId="34" xfId="0" applyFill="1" applyBorder="1"/>
    <xf numFmtId="0" fontId="0" fillId="2" borderId="35" xfId="0" applyFill="1" applyBorder="1"/>
    <xf numFmtId="168" fontId="0" fillId="6" borderId="36" xfId="0" applyNumberFormat="1" applyFill="1" applyBorder="1" applyProtection="1">
      <protection locked="0"/>
    </xf>
    <xf numFmtId="0" fontId="0" fillId="6" borderId="37" xfId="0" applyFill="1" applyBorder="1" applyProtection="1">
      <protection locked="0"/>
    </xf>
    <xf numFmtId="1" fontId="0" fillId="6" borderId="37" xfId="0" applyNumberFormat="1" applyFill="1" applyBorder="1" applyAlignment="1" applyProtection="1">
      <alignment horizontal="center"/>
      <protection locked="0"/>
    </xf>
    <xf numFmtId="0" fontId="0" fillId="6" borderId="36" xfId="0" applyFill="1" applyBorder="1" applyProtection="1">
      <protection locked="0"/>
    </xf>
    <xf numFmtId="1" fontId="0" fillId="6" borderId="36" xfId="0" applyNumberFormat="1" applyFill="1" applyBorder="1" applyAlignment="1" applyProtection="1">
      <alignment horizontal="center"/>
      <protection locked="0"/>
    </xf>
    <xf numFmtId="0" fontId="5" fillId="2" borderId="25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38" xfId="0" applyFont="1" applyFill="1" applyBorder="1" applyAlignment="1">
      <alignment horizontal="left"/>
    </xf>
    <xf numFmtId="0" fontId="0" fillId="2" borderId="39" xfId="0" applyFill="1" applyBorder="1"/>
    <xf numFmtId="165" fontId="0" fillId="2" borderId="25" xfId="0" applyNumberFormat="1" applyFill="1" applyBorder="1"/>
    <xf numFmtId="165" fontId="0" fillId="2" borderId="40" xfId="0" applyNumberFormat="1" applyFill="1" applyBorder="1"/>
    <xf numFmtId="165" fontId="0" fillId="2" borderId="41" xfId="0" applyNumberFormat="1" applyFill="1" applyBorder="1"/>
    <xf numFmtId="0" fontId="0" fillId="2" borderId="42" xfId="0" applyFill="1" applyBorder="1"/>
    <xf numFmtId="165" fontId="0" fillId="2" borderId="27" xfId="0" applyNumberFormat="1" applyFill="1" applyBorder="1"/>
    <xf numFmtId="165" fontId="0" fillId="2" borderId="43" xfId="0" applyNumberFormat="1" applyFill="1" applyBorder="1"/>
    <xf numFmtId="0" fontId="0" fillId="2" borderId="44" xfId="0" applyFill="1" applyBorder="1"/>
    <xf numFmtId="0" fontId="0" fillId="2" borderId="45" xfId="0" applyFill="1" applyBorder="1"/>
    <xf numFmtId="0" fontId="0" fillId="2" borderId="46" xfId="0" applyFill="1" applyBorder="1"/>
    <xf numFmtId="0" fontId="5" fillId="2" borderId="45" xfId="0" applyFont="1" applyFill="1" applyBorder="1" applyAlignment="1">
      <alignment horizontal="left"/>
    </xf>
    <xf numFmtId="0" fontId="0" fillId="2" borderId="47" xfId="0" applyFill="1" applyBorder="1"/>
    <xf numFmtId="0" fontId="0" fillId="2" borderId="48" xfId="0" applyFill="1" applyBorder="1"/>
    <xf numFmtId="0" fontId="0" fillId="2" borderId="49" xfId="0" applyFill="1" applyBorder="1"/>
    <xf numFmtId="0" fontId="15" fillId="4" borderId="9" xfId="0" applyFont="1" applyFill="1" applyBorder="1" applyProtection="1"/>
    <xf numFmtId="0" fontId="15" fillId="4" borderId="9" xfId="0" applyFont="1" applyFill="1" applyBorder="1"/>
    <xf numFmtId="164" fontId="0" fillId="6" borderId="50" xfId="0" applyNumberFormat="1" applyFill="1" applyBorder="1" applyProtection="1">
      <protection locked="0"/>
    </xf>
    <xf numFmtId="164" fontId="0" fillId="6" borderId="18" xfId="0" applyNumberFormat="1" applyFill="1" applyBorder="1" applyProtection="1">
      <protection locked="0"/>
    </xf>
    <xf numFmtId="0" fontId="2" fillId="6" borderId="21" xfId="0" applyFont="1" applyFill="1" applyBorder="1" applyAlignment="1" applyProtection="1">
      <alignment horizontal="left"/>
      <protection locked="0"/>
    </xf>
    <xf numFmtId="0" fontId="21" fillId="3" borderId="6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 vertical="center" wrapText="1"/>
    </xf>
    <xf numFmtId="0" fontId="27" fillId="2" borderId="0" xfId="0" applyFont="1" applyFill="1" applyBorder="1" applyAlignment="1">
      <alignment horizontal="center" vertical="center" wrapText="1"/>
    </xf>
    <xf numFmtId="165" fontId="0" fillId="3" borderId="6" xfId="0" applyNumberFormat="1" applyFill="1" applyBorder="1"/>
    <xf numFmtId="165" fontId="0" fillId="5" borderId="6" xfId="0" applyNumberFormat="1" applyFill="1" applyBorder="1"/>
    <xf numFmtId="165" fontId="0" fillId="5" borderId="51" xfId="0" applyNumberFormat="1" applyFill="1" applyBorder="1"/>
    <xf numFmtId="0" fontId="0" fillId="8" borderId="3" xfId="0" applyFill="1" applyBorder="1" applyAlignment="1">
      <alignment horizontal="right"/>
    </xf>
    <xf numFmtId="0" fontId="0" fillId="8" borderId="0" xfId="0" applyFill="1"/>
    <xf numFmtId="0" fontId="0" fillId="8" borderId="3" xfId="0" applyFill="1" applyBorder="1"/>
    <xf numFmtId="164" fontId="0" fillId="8" borderId="0" xfId="0" applyNumberFormat="1" applyFill="1" applyAlignment="1">
      <alignment horizontal="left"/>
    </xf>
    <xf numFmtId="0" fontId="0" fillId="8" borderId="0" xfId="0" applyFill="1" applyAlignment="1">
      <alignment horizontal="left"/>
    </xf>
    <xf numFmtId="165" fontId="0" fillId="0" borderId="0" xfId="0" applyNumberFormat="1" applyFill="1" applyBorder="1"/>
    <xf numFmtId="2" fontId="0" fillId="0" borderId="0" xfId="0" applyNumberFormat="1" applyFill="1" applyBorder="1"/>
    <xf numFmtId="166" fontId="0" fillId="0" borderId="0" xfId="0" applyNumberFormat="1" applyFill="1" applyBorder="1"/>
    <xf numFmtId="0" fontId="5" fillId="2" borderId="31" xfId="0" applyFont="1" applyFill="1" applyBorder="1" applyAlignment="1">
      <alignment horizontal="left"/>
    </xf>
    <xf numFmtId="0" fontId="0" fillId="2" borderId="33" xfId="0" applyFill="1" applyBorder="1" applyAlignment="1">
      <alignment horizontal="left"/>
    </xf>
    <xf numFmtId="164" fontId="0" fillId="0" borderId="0" xfId="0" quotePrefix="1" applyNumberFormat="1" applyFill="1" applyBorder="1" applyAlignment="1">
      <alignment horizontal="center"/>
    </xf>
    <xf numFmtId="0" fontId="1" fillId="2" borderId="7" xfId="0" applyFont="1" applyFill="1" applyBorder="1" applyAlignment="1">
      <alignment horizontal="center" vertical="center" wrapText="1"/>
    </xf>
    <xf numFmtId="0" fontId="0" fillId="0" borderId="0" xfId="0" quotePrefix="1" applyBorder="1"/>
    <xf numFmtId="165" fontId="0" fillId="9" borderId="3" xfId="0" applyNumberFormat="1" applyFill="1" applyBorder="1"/>
    <xf numFmtId="167" fontId="0" fillId="9" borderId="0" xfId="0" applyNumberFormat="1" applyFill="1"/>
    <xf numFmtId="165" fontId="0" fillId="9" borderId="0" xfId="0" applyNumberFormat="1" applyFill="1"/>
    <xf numFmtId="169" fontId="0" fillId="9" borderId="3" xfId="0" applyNumberFormat="1" applyFill="1" applyBorder="1"/>
    <xf numFmtId="169" fontId="0" fillId="9" borderId="0" xfId="0" applyNumberFormat="1" applyFill="1" applyBorder="1"/>
    <xf numFmtId="0" fontId="0" fillId="2" borderId="8" xfId="0" quotePrefix="1" applyFill="1" applyBorder="1" applyAlignment="1">
      <alignment horizontal="center"/>
    </xf>
    <xf numFmtId="0" fontId="1" fillId="2" borderId="8" xfId="0" quotePrefix="1" applyFont="1" applyFill="1" applyBorder="1" applyAlignment="1">
      <alignment horizontal="center"/>
    </xf>
    <xf numFmtId="165" fontId="0" fillId="2" borderId="6" xfId="0" applyNumberFormat="1" applyFill="1" applyBorder="1"/>
    <xf numFmtId="165" fontId="0" fillId="2" borderId="7" xfId="0" applyNumberFormat="1" applyFill="1" applyBorder="1"/>
    <xf numFmtId="1" fontId="0" fillId="3" borderId="52" xfId="0" applyNumberFormat="1" applyFill="1" applyBorder="1" applyAlignment="1">
      <alignment horizontal="center"/>
    </xf>
    <xf numFmtId="1" fontId="0" fillId="6" borderId="53" xfId="0" applyNumberFormat="1" applyFill="1" applyBorder="1" applyAlignment="1" applyProtection="1">
      <alignment horizontal="center"/>
      <protection locked="0"/>
    </xf>
    <xf numFmtId="1" fontId="0" fillId="6" borderId="54" xfId="0" applyNumberFormat="1" applyFill="1" applyBorder="1" applyAlignment="1" applyProtection="1">
      <alignment horizontal="center"/>
      <protection locked="0"/>
    </xf>
    <xf numFmtId="165" fontId="0" fillId="5" borderId="55" xfId="0" applyNumberFormat="1" applyFill="1" applyBorder="1"/>
    <xf numFmtId="165" fontId="0" fillId="5" borderId="56" xfId="0" applyNumberFormat="1" applyFill="1" applyBorder="1"/>
    <xf numFmtId="165" fontId="0" fillId="5" borderId="57" xfId="0" applyNumberFormat="1" applyFill="1" applyBorder="1"/>
    <xf numFmtId="165" fontId="0" fillId="9" borderId="0" xfId="0" applyNumberFormat="1" applyFill="1" applyBorder="1"/>
    <xf numFmtId="165" fontId="0" fillId="9" borderId="7" xfId="0" applyNumberFormat="1" applyFill="1" applyBorder="1"/>
    <xf numFmtId="164" fontId="0" fillId="2" borderId="15" xfId="0" applyNumberFormat="1" applyFill="1" applyBorder="1"/>
    <xf numFmtId="164" fontId="0" fillId="2" borderId="16" xfId="0" applyNumberFormat="1" applyFill="1" applyBorder="1"/>
    <xf numFmtId="164" fontId="0" fillId="2" borderId="17" xfId="0" applyNumberFormat="1" applyFill="1" applyBorder="1"/>
    <xf numFmtId="1" fontId="10" fillId="0" borderId="9" xfId="0" applyNumberFormat="1" applyFont="1" applyBorder="1" applyAlignment="1">
      <alignment horizontal="center" wrapText="1"/>
    </xf>
    <xf numFmtId="1" fontId="11" fillId="0" borderId="11" xfId="0" applyNumberFormat="1" applyFont="1" applyBorder="1" applyAlignment="1" applyProtection="1">
      <alignment horizontal="center"/>
    </xf>
    <xf numFmtId="0" fontId="11" fillId="0" borderId="0" xfId="0" applyFont="1" applyProtection="1"/>
    <xf numFmtId="0" fontId="11" fillId="0" borderId="0" xfId="0" applyFont="1" applyAlignment="1" applyProtection="1">
      <alignment horizontal="left"/>
    </xf>
    <xf numFmtId="0" fontId="11" fillId="0" borderId="0" xfId="0" applyFont="1" applyBorder="1" applyAlignment="1" applyProtection="1">
      <alignment horizontal="left"/>
    </xf>
    <xf numFmtId="0" fontId="11" fillId="0" borderId="0" xfId="0" applyFont="1" applyBorder="1" applyProtection="1"/>
    <xf numFmtId="0" fontId="11" fillId="0" borderId="0" xfId="0" applyFont="1" applyBorder="1"/>
    <xf numFmtId="0" fontId="0" fillId="10" borderId="0" xfId="0" applyFill="1"/>
    <xf numFmtId="165" fontId="0" fillId="10" borderId="0" xfId="0" applyNumberFormat="1" applyFill="1"/>
    <xf numFmtId="0" fontId="0" fillId="10" borderId="3" xfId="0" applyFill="1" applyBorder="1" applyAlignment="1">
      <alignment horizontal="right"/>
    </xf>
    <xf numFmtId="0" fontId="0" fillId="10" borderId="8" xfId="0" applyFill="1" applyBorder="1"/>
    <xf numFmtId="0" fontId="5" fillId="10" borderId="29" xfId="0" applyFont="1" applyFill="1" applyBorder="1"/>
    <xf numFmtId="0" fontId="5" fillId="10" borderId="0" xfId="0" applyFont="1" applyFill="1" applyBorder="1"/>
    <xf numFmtId="0" fontId="5" fillId="10" borderId="34" xfId="0" applyFont="1" applyFill="1" applyBorder="1"/>
    <xf numFmtId="0" fontId="0" fillId="10" borderId="29" xfId="0" applyFill="1" applyBorder="1"/>
    <xf numFmtId="0" fontId="0" fillId="10" borderId="30" xfId="0" applyFill="1" applyBorder="1"/>
    <xf numFmtId="0" fontId="0" fillId="10" borderId="0" xfId="0" applyFill="1" applyBorder="1"/>
    <xf numFmtId="0" fontId="0" fillId="10" borderId="32" xfId="0" applyFill="1" applyBorder="1"/>
    <xf numFmtId="0" fontId="0" fillId="10" borderId="34" xfId="0" applyFill="1" applyBorder="1"/>
    <xf numFmtId="0" fontId="0" fillId="10" borderId="35" xfId="0" applyFill="1" applyBorder="1"/>
    <xf numFmtId="166" fontId="0" fillId="2" borderId="4" xfId="0" applyNumberFormat="1" applyFill="1" applyBorder="1" applyAlignment="1">
      <alignment horizontal="center"/>
    </xf>
    <xf numFmtId="0" fontId="21" fillId="3" borderId="6" xfId="0" applyFont="1" applyFill="1" applyBorder="1" applyAlignment="1">
      <alignment horizontal="center"/>
    </xf>
    <xf numFmtId="2" fontId="0" fillId="0" borderId="0" xfId="0" applyNumberFormat="1"/>
    <xf numFmtId="1" fontId="28" fillId="0" borderId="0" xfId="0" applyNumberFormat="1" applyFont="1"/>
    <xf numFmtId="1" fontId="28" fillId="9" borderId="58" xfId="0" applyNumberFormat="1" applyFont="1" applyFill="1" applyBorder="1"/>
    <xf numFmtId="0" fontId="29" fillId="2" borderId="0" xfId="0" applyFont="1" applyFill="1" applyBorder="1" applyAlignment="1">
      <alignment horizontal="center" vertical="center" wrapText="1"/>
    </xf>
    <xf numFmtId="0" fontId="11" fillId="0" borderId="0" xfId="0" applyFont="1" applyAlignment="1" applyProtection="1">
      <alignment wrapText="1"/>
    </xf>
    <xf numFmtId="0" fontId="30" fillId="0" borderId="0" xfId="0" applyFont="1"/>
    <xf numFmtId="0" fontId="11" fillId="0" borderId="0" xfId="0" applyFont="1" applyFill="1"/>
    <xf numFmtId="0" fontId="11" fillId="0" borderId="0" xfId="0" applyFont="1" applyBorder="1" applyAlignment="1" applyProtection="1">
      <alignment horizontal="left" wrapText="1"/>
    </xf>
    <xf numFmtId="2" fontId="11" fillId="0" borderId="0" xfId="0" applyNumberFormat="1" applyFont="1" applyFill="1"/>
    <xf numFmtId="165" fontId="0" fillId="11" borderId="0" xfId="0" applyNumberFormat="1" applyFill="1"/>
    <xf numFmtId="168" fontId="0" fillId="11" borderId="0" xfId="0" applyNumberFormat="1" applyFill="1"/>
    <xf numFmtId="0" fontId="0" fillId="11" borderId="0" xfId="0" applyFill="1"/>
    <xf numFmtId="165" fontId="0" fillId="11" borderId="3" xfId="0" applyNumberFormat="1" applyFill="1" applyBorder="1"/>
    <xf numFmtId="167" fontId="0" fillId="11" borderId="0" xfId="0" applyNumberFormat="1" applyFill="1"/>
    <xf numFmtId="169" fontId="0" fillId="11" borderId="3" xfId="0" applyNumberFormat="1" applyFill="1" applyBorder="1"/>
    <xf numFmtId="169" fontId="0" fillId="11" borderId="4" xfId="0" applyNumberFormat="1" applyFill="1" applyBorder="1"/>
    <xf numFmtId="165" fontId="0" fillId="11" borderId="1" xfId="0" applyNumberFormat="1" applyFill="1" applyBorder="1" applyAlignment="1">
      <alignment horizontal="center"/>
    </xf>
    <xf numFmtId="165" fontId="0" fillId="11" borderId="0" xfId="0" applyNumberFormat="1" applyFill="1" applyAlignment="1">
      <alignment horizontal="center"/>
    </xf>
    <xf numFmtId="169" fontId="0" fillId="11" borderId="0" xfId="0" applyNumberFormat="1" applyFill="1" applyBorder="1"/>
    <xf numFmtId="165" fontId="0" fillId="11" borderId="0" xfId="0" applyNumberFormat="1" applyFill="1" applyBorder="1"/>
    <xf numFmtId="165" fontId="0" fillId="11" borderId="7" xfId="0" applyNumberFormat="1" applyFill="1" applyBorder="1"/>
    <xf numFmtId="165" fontId="0" fillId="11" borderId="3" xfId="0" applyNumberFormat="1" applyFill="1" applyBorder="1" applyAlignment="1">
      <alignment horizontal="center"/>
    </xf>
    <xf numFmtId="0" fontId="27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0" fillId="0" borderId="4" xfId="0" applyBorder="1" applyAlignment="1"/>
    <xf numFmtId="0" fontId="0" fillId="0" borderId="6" xfId="0" applyBorder="1" applyAlignment="1"/>
    <xf numFmtId="0" fontId="13" fillId="4" borderId="0" xfId="0" applyFont="1" applyFill="1"/>
    <xf numFmtId="0" fontId="12" fillId="4" borderId="0" xfId="0" applyFont="1" applyFill="1"/>
    <xf numFmtId="0" fontId="15" fillId="4" borderId="0" xfId="0" applyFont="1" applyFill="1"/>
    <xf numFmtId="0" fontId="14" fillId="4" borderId="0" xfId="0" applyFont="1" applyFill="1"/>
    <xf numFmtId="0" fontId="14" fillId="4" borderId="9" xfId="0" applyFont="1" applyFill="1" applyBorder="1"/>
    <xf numFmtId="0" fontId="31" fillId="2" borderId="59" xfId="0" applyFont="1" applyFill="1" applyBorder="1" applyAlignment="1">
      <alignment horizontal="center" vertical="center" wrapText="1"/>
    </xf>
    <xf numFmtId="0" fontId="31" fillId="0" borderId="59" xfId="0" applyFont="1" applyBorder="1" applyAlignment="1">
      <alignment horizontal="center" vertical="center" wrapText="1"/>
    </xf>
    <xf numFmtId="0" fontId="32" fillId="2" borderId="0" xfId="0" applyFont="1" applyFill="1" applyBorder="1" applyAlignment="1">
      <alignment horizontal="center"/>
    </xf>
    <xf numFmtId="0" fontId="32" fillId="0" borderId="0" xfId="0" applyFont="1" applyAlignment="1">
      <alignment horizontal="center"/>
    </xf>
    <xf numFmtId="0" fontId="27" fillId="2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9" fillId="2" borderId="0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2" fillId="4" borderId="0" xfId="0" applyFont="1" applyFill="1" applyAlignment="1"/>
    <xf numFmtId="0" fontId="0" fillId="0" borderId="0" xfId="0" applyAlignment="1"/>
    <xf numFmtId="0" fontId="15" fillId="4" borderId="0" xfId="0" applyFont="1" applyFill="1" applyAlignment="1"/>
    <xf numFmtId="0" fontId="0" fillId="2" borderId="0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27" fillId="2" borderId="59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29" fillId="2" borderId="3" xfId="0" applyFont="1" applyFill="1" applyBorder="1" applyAlignment="1">
      <alignment horizontal="center" vertical="center" wrapText="1"/>
    </xf>
    <xf numFmtId="0" fontId="1" fillId="2" borderId="59" xfId="0" applyFont="1" applyFill="1" applyBorder="1" applyAlignment="1">
      <alignment horizontal="center" vertical="center" wrapText="1"/>
    </xf>
  </cellXfs>
  <cellStyles count="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228600</xdr:colOff>
      <xdr:row>18</xdr:row>
      <xdr:rowOff>0</xdr:rowOff>
    </xdr:from>
    <xdr:to>
      <xdr:col>11</xdr:col>
      <xdr:colOff>1016000</xdr:colOff>
      <xdr:row>60</xdr:row>
      <xdr:rowOff>25400</xdr:rowOff>
    </xdr:to>
    <xdr:pic>
      <xdr:nvPicPr>
        <xdr:cNvPr id="3225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00800" y="3606800"/>
          <a:ext cx="6019800" cy="7480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Relationship Id="rId2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Relationship Id="rId2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Relationship Id="rId2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77"/>
  <sheetViews>
    <sheetView topLeftCell="A51" workbookViewId="0">
      <selection activeCell="C37" sqref="C37"/>
    </sheetView>
  </sheetViews>
  <sheetFormatPr baseColWidth="10" defaultRowHeight="13" x14ac:dyDescent="0"/>
  <cols>
    <col min="1" max="1" width="2.85546875" customWidth="1"/>
    <col min="2" max="4" width="17.140625" customWidth="1"/>
    <col min="5" max="5" width="15.140625" customWidth="1"/>
    <col min="6" max="6" width="3.42578125" customWidth="1"/>
    <col min="10" max="10" width="10.85546875" bestFit="1" customWidth="1"/>
    <col min="11" max="11" width="12.42578125" style="14" customWidth="1"/>
    <col min="12" max="12" width="12.85546875" style="14" customWidth="1"/>
    <col min="13" max="13" width="10.7109375" style="14"/>
    <col min="14" max="15" width="14.28515625" style="14" customWidth="1"/>
    <col min="16" max="16" width="14.28515625" customWidth="1"/>
    <col min="17" max="17" width="11.85546875" customWidth="1"/>
    <col min="18" max="18" width="11.28515625" bestFit="1" customWidth="1"/>
    <col min="19" max="19" width="11.7109375" bestFit="1" customWidth="1"/>
    <col min="20" max="20" width="12.28515625" bestFit="1" customWidth="1"/>
    <col min="21" max="21" width="12" customWidth="1"/>
    <col min="26" max="26" width="12" customWidth="1"/>
    <col min="31" max="31" width="12" bestFit="1" customWidth="1"/>
  </cols>
  <sheetData>
    <row r="1" spans="1:27" s="15" customFormat="1" ht="16">
      <c r="A1" s="70"/>
      <c r="B1" s="71" t="s">
        <v>88</v>
      </c>
      <c r="C1" s="70"/>
      <c r="D1" s="70"/>
      <c r="E1" s="70"/>
      <c r="F1" s="70"/>
      <c r="G1" s="70"/>
      <c r="H1" s="70"/>
      <c r="I1" s="70"/>
      <c r="J1" s="72"/>
      <c r="K1" s="73"/>
      <c r="L1" s="73"/>
      <c r="M1" s="73"/>
      <c r="N1" s="72"/>
      <c r="O1" s="74"/>
      <c r="P1" s="75"/>
      <c r="Q1" s="75"/>
      <c r="R1" s="75"/>
      <c r="S1" s="75"/>
      <c r="T1" s="76"/>
      <c r="U1" s="75"/>
      <c r="V1" s="77"/>
      <c r="W1" s="77"/>
      <c r="X1" s="72" t="s">
        <v>95</v>
      </c>
      <c r="Y1" s="77"/>
      <c r="Z1" s="75"/>
      <c r="AA1" s="70"/>
    </row>
    <row r="2" spans="1:27" s="85" customFormat="1">
      <c r="A2" s="78"/>
      <c r="B2" s="79"/>
      <c r="C2" s="78"/>
      <c r="D2" s="78"/>
      <c r="E2" s="78"/>
      <c r="F2" s="78"/>
      <c r="G2" s="78"/>
      <c r="H2" s="78"/>
      <c r="I2" s="78"/>
      <c r="J2" s="78"/>
      <c r="K2" s="80"/>
      <c r="L2" s="81"/>
      <c r="M2" s="81"/>
      <c r="N2" s="81"/>
      <c r="O2" s="82"/>
      <c r="P2" s="83"/>
      <c r="Q2" s="83"/>
      <c r="R2" s="83"/>
      <c r="S2" s="83"/>
      <c r="T2" s="76"/>
      <c r="U2" s="83"/>
      <c r="V2" s="84"/>
      <c r="W2" s="84"/>
      <c r="X2" s="84"/>
      <c r="Y2" s="84"/>
      <c r="Z2" s="83"/>
      <c r="AA2" s="78"/>
    </row>
    <row r="3" spans="1:27" s="91" customFormat="1">
      <c r="A3" s="81"/>
      <c r="B3" s="86" t="s">
        <v>89</v>
      </c>
      <c r="C3" s="81"/>
      <c r="D3" s="81"/>
      <c r="E3" s="81"/>
      <c r="F3" s="81"/>
      <c r="G3" s="70" t="s">
        <v>90</v>
      </c>
      <c r="H3" s="81"/>
      <c r="I3" s="81"/>
      <c r="J3" s="87"/>
      <c r="K3" s="72"/>
      <c r="L3" s="72"/>
      <c r="M3" s="72"/>
      <c r="N3" s="72"/>
      <c r="O3" s="72"/>
      <c r="P3" s="88"/>
      <c r="Q3" s="82"/>
      <c r="R3" s="82"/>
      <c r="S3" s="82"/>
      <c r="T3" s="89"/>
      <c r="U3" s="82"/>
      <c r="V3" s="90"/>
      <c r="W3" s="90"/>
      <c r="X3" s="90"/>
      <c r="Y3" s="90"/>
      <c r="Z3" s="82"/>
      <c r="AA3" s="81"/>
    </row>
    <row r="4" spans="1:27" s="108" customFormat="1" ht="16" customHeight="1" thickBot="1">
      <c r="A4" s="102"/>
      <c r="B4" s="200"/>
      <c r="C4" s="201"/>
      <c r="D4" s="102"/>
      <c r="E4" s="102"/>
      <c r="F4" s="102"/>
      <c r="G4" s="102" t="s">
        <v>91</v>
      </c>
      <c r="H4" s="102"/>
      <c r="I4" s="102"/>
      <c r="J4" s="102"/>
      <c r="K4" s="103"/>
      <c r="L4" s="103"/>
      <c r="M4" s="103"/>
      <c r="N4" s="103"/>
      <c r="O4" s="103"/>
      <c r="P4" s="104"/>
      <c r="Q4" s="105"/>
      <c r="R4" s="105"/>
      <c r="S4" s="105"/>
      <c r="T4" s="106"/>
      <c r="U4" s="105"/>
      <c r="V4" s="107"/>
      <c r="W4" s="107"/>
      <c r="X4" s="107"/>
      <c r="Y4" s="107"/>
      <c r="Z4" s="105"/>
      <c r="AA4" s="102"/>
    </row>
    <row r="5" spans="1:27" s="125" customFormat="1" ht="30" customHeight="1" thickBot="1">
      <c r="A5" s="124"/>
      <c r="B5" s="134" t="s">
        <v>1774</v>
      </c>
      <c r="K5" s="126"/>
      <c r="L5" s="126"/>
      <c r="M5" s="126"/>
      <c r="N5" s="126"/>
      <c r="O5" s="126"/>
    </row>
    <row r="6" spans="1:27" s="3" customFormat="1" ht="14" customHeight="1" thickBot="1">
      <c r="A6" s="127"/>
      <c r="B6" s="127"/>
      <c r="K6" s="11"/>
      <c r="L6" s="11"/>
      <c r="M6" s="11"/>
      <c r="N6" s="11"/>
      <c r="O6" s="11"/>
    </row>
    <row r="7" spans="1:27" ht="16" thickTop="1">
      <c r="A7" s="63"/>
      <c r="B7" s="166" t="s">
        <v>129</v>
      </c>
      <c r="C7" s="167"/>
      <c r="D7" s="168"/>
      <c r="E7" s="169"/>
      <c r="F7" s="61"/>
      <c r="G7" s="122" t="s">
        <v>39</v>
      </c>
      <c r="H7" s="112"/>
      <c r="I7" s="113"/>
      <c r="J7" s="113" t="s">
        <v>82</v>
      </c>
      <c r="K7" s="114"/>
      <c r="L7" s="114"/>
      <c r="M7" s="114"/>
      <c r="N7" s="114"/>
      <c r="O7" s="114"/>
      <c r="P7" s="115"/>
      <c r="Q7" s="115"/>
      <c r="R7" s="115"/>
      <c r="S7" s="115"/>
      <c r="T7" s="135"/>
      <c r="U7" s="135"/>
      <c r="V7" s="135"/>
      <c r="W7" s="135"/>
      <c r="X7" s="135"/>
      <c r="Y7" s="136"/>
      <c r="Z7" s="61"/>
      <c r="AA7" s="61"/>
    </row>
    <row r="8" spans="1:27" ht="15">
      <c r="A8" s="63"/>
      <c r="B8" s="170" t="s">
        <v>9</v>
      </c>
      <c r="C8" s="2" t="s">
        <v>135</v>
      </c>
      <c r="D8" s="3"/>
      <c r="E8" s="171"/>
      <c r="F8" s="61"/>
      <c r="G8" s="116"/>
      <c r="H8" s="2"/>
      <c r="I8" s="111" t="s">
        <v>94</v>
      </c>
      <c r="J8" s="139">
        <v>20</v>
      </c>
      <c r="K8" s="10" t="s">
        <v>18</v>
      </c>
      <c r="L8" s="10" t="s">
        <v>40</v>
      </c>
      <c r="M8" s="10" t="s">
        <v>53</v>
      </c>
      <c r="N8" s="10" t="s">
        <v>156</v>
      </c>
      <c r="O8" s="4" t="s">
        <v>157</v>
      </c>
      <c r="P8" s="4" t="s">
        <v>158</v>
      </c>
      <c r="Q8" s="10" t="s">
        <v>159</v>
      </c>
      <c r="R8" s="4" t="s">
        <v>109</v>
      </c>
      <c r="S8" s="5"/>
      <c r="T8" s="3"/>
      <c r="U8" s="3"/>
      <c r="V8" s="3"/>
      <c r="W8" s="3"/>
      <c r="X8" s="3"/>
      <c r="Y8" s="137"/>
      <c r="Z8" s="61"/>
      <c r="AA8" s="61"/>
    </row>
    <row r="9" spans="1:27" ht="15">
      <c r="A9" s="63"/>
      <c r="B9" s="172"/>
      <c r="C9" s="2" t="s">
        <v>84</v>
      </c>
      <c r="D9" s="3"/>
      <c r="E9" s="171"/>
      <c r="F9" s="61"/>
      <c r="G9" s="116"/>
      <c r="H9" s="2"/>
      <c r="I9" s="111" t="s">
        <v>79</v>
      </c>
      <c r="J9" s="140">
        <v>2</v>
      </c>
      <c r="K9" s="10" t="s">
        <v>111</v>
      </c>
      <c r="L9" s="10"/>
      <c r="M9" s="10"/>
      <c r="N9" s="10"/>
      <c r="O9" s="11"/>
      <c r="P9" s="5"/>
      <c r="Q9" s="10"/>
      <c r="R9" s="5"/>
      <c r="S9" s="5"/>
      <c r="T9" s="3"/>
      <c r="U9" s="3"/>
      <c r="V9" s="3"/>
      <c r="W9" s="3"/>
      <c r="X9" s="3"/>
      <c r="Y9" s="137"/>
      <c r="Z9" s="61"/>
      <c r="AA9" s="61"/>
    </row>
    <row r="10" spans="1:27" ht="15">
      <c r="A10" s="63"/>
      <c r="B10" s="172"/>
      <c r="C10" s="2" t="s">
        <v>85</v>
      </c>
      <c r="D10" s="3"/>
      <c r="E10" s="171"/>
      <c r="F10" s="61"/>
      <c r="G10" s="116"/>
      <c r="H10" s="2"/>
      <c r="I10" s="111" t="s">
        <v>80</v>
      </c>
      <c r="J10" s="152">
        <v>1</v>
      </c>
      <c r="K10" s="10" t="s">
        <v>110</v>
      </c>
      <c r="L10" s="10"/>
      <c r="M10" s="10"/>
      <c r="N10" s="10"/>
      <c r="O10" s="11"/>
      <c r="P10" s="5"/>
      <c r="Q10" s="5"/>
      <c r="R10" s="5"/>
      <c r="S10" s="5"/>
      <c r="T10" s="3"/>
      <c r="U10" s="3"/>
      <c r="V10" s="3"/>
      <c r="W10" s="3"/>
      <c r="X10" s="3"/>
      <c r="Y10" s="137"/>
      <c r="Z10" s="61"/>
      <c r="AA10" s="61"/>
    </row>
    <row r="11" spans="1:27" ht="15">
      <c r="A11" s="63"/>
      <c r="B11" s="172"/>
      <c r="C11" s="2" t="s">
        <v>35</v>
      </c>
      <c r="D11" s="3"/>
      <c r="E11" s="171"/>
      <c r="F11" s="61"/>
      <c r="G11" s="116"/>
      <c r="H11" s="2"/>
      <c r="I11" s="3"/>
      <c r="J11" s="3"/>
      <c r="K11" s="12"/>
      <c r="L11" s="11"/>
      <c r="M11" s="11"/>
      <c r="N11" s="11"/>
      <c r="O11" s="11"/>
      <c r="P11" s="5"/>
      <c r="Q11" s="5"/>
      <c r="R11" s="5"/>
      <c r="S11" s="5"/>
      <c r="T11" s="3"/>
      <c r="U11" s="3"/>
      <c r="V11" s="3"/>
      <c r="W11" s="3"/>
      <c r="X11" s="3"/>
      <c r="Y11" s="137"/>
      <c r="Z11" s="61"/>
      <c r="AA11" s="61"/>
    </row>
    <row r="12" spans="1:27" ht="15">
      <c r="A12" s="63"/>
      <c r="B12" s="172"/>
      <c r="C12" s="2" t="s">
        <v>36</v>
      </c>
      <c r="D12" s="3"/>
      <c r="E12" s="171"/>
      <c r="F12" s="61"/>
      <c r="G12" s="116"/>
      <c r="H12" s="2"/>
      <c r="I12" s="3" t="s">
        <v>41</v>
      </c>
      <c r="J12" s="3"/>
      <c r="K12" s="12" t="s">
        <v>112</v>
      </c>
      <c r="L12" s="11" t="s">
        <v>113</v>
      </c>
      <c r="M12" s="11"/>
      <c r="N12" s="11"/>
      <c r="O12" s="11"/>
      <c r="P12" s="5"/>
      <c r="Q12" s="5"/>
      <c r="R12" s="5"/>
      <c r="S12" s="5"/>
      <c r="T12" s="3"/>
      <c r="U12" s="3"/>
      <c r="V12" s="3"/>
      <c r="W12" s="3"/>
      <c r="X12" s="3"/>
      <c r="Y12" s="137"/>
      <c r="Z12" s="61"/>
      <c r="AA12" s="61"/>
    </row>
    <row r="13" spans="1:27" ht="15">
      <c r="A13" s="63"/>
      <c r="B13" s="170" t="s">
        <v>81</v>
      </c>
      <c r="C13" s="2" t="s">
        <v>99</v>
      </c>
      <c r="D13" s="3"/>
      <c r="E13" s="171"/>
      <c r="F13" s="61"/>
      <c r="G13" s="116"/>
      <c r="H13" s="2"/>
      <c r="I13" s="3"/>
      <c r="J13" s="3"/>
      <c r="K13" s="11"/>
      <c r="L13" s="12" t="s">
        <v>42</v>
      </c>
      <c r="M13" s="11" t="s">
        <v>330</v>
      </c>
      <c r="N13" s="11"/>
      <c r="O13" s="11"/>
      <c r="P13" s="5"/>
      <c r="Q13" s="5"/>
      <c r="R13" s="5"/>
      <c r="S13" s="5"/>
      <c r="T13" s="3"/>
      <c r="U13" s="3"/>
      <c r="V13" s="3"/>
      <c r="W13" s="3"/>
      <c r="X13" s="3"/>
      <c r="Y13" s="137"/>
      <c r="Z13" s="61"/>
      <c r="AA13" s="61"/>
    </row>
    <row r="14" spans="1:27" ht="15">
      <c r="A14" s="63"/>
      <c r="B14" s="170" t="s">
        <v>12</v>
      </c>
      <c r="C14" s="2" t="s">
        <v>128</v>
      </c>
      <c r="D14" s="3"/>
      <c r="E14" s="171"/>
      <c r="F14" s="61"/>
      <c r="G14" s="116"/>
      <c r="H14" s="2"/>
      <c r="I14" s="3"/>
      <c r="J14" s="3"/>
      <c r="K14" s="11"/>
      <c r="L14" s="12" t="s">
        <v>43</v>
      </c>
      <c r="M14" s="11" t="s">
        <v>160</v>
      </c>
      <c r="N14" s="11"/>
      <c r="O14" s="11"/>
      <c r="P14" s="5"/>
      <c r="Q14" s="5"/>
      <c r="R14" s="5"/>
      <c r="S14" s="5"/>
      <c r="T14" s="3"/>
      <c r="U14" s="3"/>
      <c r="V14" s="3"/>
      <c r="W14" s="3"/>
      <c r="X14" s="3"/>
      <c r="Y14" s="137"/>
      <c r="Z14" s="61"/>
      <c r="AA14" s="61"/>
    </row>
    <row r="15" spans="1:27" ht="15">
      <c r="A15" s="63"/>
      <c r="B15" s="173"/>
      <c r="C15" s="2" t="s">
        <v>106</v>
      </c>
      <c r="D15" s="3"/>
      <c r="E15" s="171"/>
      <c r="F15" s="61"/>
      <c r="G15" s="116"/>
      <c r="H15" s="2"/>
      <c r="I15" s="3"/>
      <c r="J15" s="3"/>
      <c r="K15" s="11"/>
      <c r="L15" s="12"/>
      <c r="M15" s="11" t="s">
        <v>127</v>
      </c>
      <c r="N15" s="11"/>
      <c r="O15" s="11"/>
      <c r="P15" s="5"/>
      <c r="Q15" s="5"/>
      <c r="R15" s="5"/>
      <c r="S15" s="5"/>
      <c r="T15" s="3"/>
      <c r="U15" s="3"/>
      <c r="V15" s="3"/>
      <c r="W15" s="3"/>
      <c r="X15" s="3"/>
      <c r="Y15" s="137"/>
      <c r="Z15" s="61"/>
      <c r="AA15" s="61"/>
    </row>
    <row r="16" spans="1:27" ht="15">
      <c r="A16" s="63"/>
      <c r="B16" s="173"/>
      <c r="C16" s="2" t="s">
        <v>1773</v>
      </c>
      <c r="D16" s="3"/>
      <c r="E16" s="171"/>
      <c r="F16" s="61"/>
      <c r="G16" s="116"/>
      <c r="H16" s="2"/>
      <c r="I16" s="3"/>
      <c r="J16" s="3"/>
      <c r="K16" s="11"/>
      <c r="L16" s="12"/>
      <c r="M16" s="11"/>
      <c r="N16" s="11"/>
      <c r="O16" s="11"/>
      <c r="P16" s="5"/>
      <c r="Q16" s="5"/>
      <c r="R16" s="5"/>
      <c r="S16" s="5"/>
      <c r="T16" s="3"/>
      <c r="U16" s="3"/>
      <c r="V16" s="3"/>
      <c r="W16" s="3"/>
      <c r="X16" s="3"/>
      <c r="Y16" s="137"/>
      <c r="Z16" s="61"/>
      <c r="AA16" s="61"/>
    </row>
    <row r="17" spans="1:27" ht="16" thickBot="1">
      <c r="A17" s="61"/>
      <c r="B17" s="174"/>
      <c r="C17" s="175"/>
      <c r="D17" s="176"/>
      <c r="E17" s="177"/>
      <c r="F17" s="61"/>
      <c r="G17" s="117"/>
      <c r="H17" s="118"/>
      <c r="I17" s="119"/>
      <c r="J17" s="119"/>
      <c r="K17" s="120"/>
      <c r="L17" s="120"/>
      <c r="M17" s="120"/>
      <c r="N17" s="120"/>
      <c r="O17" s="120"/>
      <c r="P17" s="121"/>
      <c r="Q17" s="121"/>
      <c r="R17" s="121"/>
      <c r="S17" s="121"/>
      <c r="T17" s="119"/>
      <c r="U17" s="119"/>
      <c r="V17" s="119"/>
      <c r="W17" s="119"/>
      <c r="X17" s="119"/>
      <c r="Y17" s="138"/>
      <c r="Z17" s="61"/>
      <c r="AA17" s="61"/>
    </row>
    <row r="18" spans="1:27" ht="15" thickTop="1" thickBot="1">
      <c r="A18" s="61"/>
      <c r="B18" s="61"/>
      <c r="C18" s="61"/>
      <c r="D18" s="61"/>
      <c r="E18" s="61"/>
      <c r="F18" s="61"/>
      <c r="G18" s="61"/>
      <c r="H18" s="61"/>
      <c r="I18" s="61"/>
      <c r="J18" s="61"/>
      <c r="K18" s="62"/>
      <c r="L18" s="62"/>
      <c r="M18" s="62"/>
      <c r="N18" s="62"/>
      <c r="O18" s="62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</row>
    <row r="19" spans="1:27" ht="16" thickTop="1">
      <c r="A19" s="61"/>
      <c r="B19" s="185" t="s">
        <v>98</v>
      </c>
      <c r="C19" s="186"/>
      <c r="D19" s="186"/>
      <c r="E19" s="193"/>
      <c r="F19" s="61"/>
      <c r="G19" s="61"/>
      <c r="H19" s="61"/>
      <c r="I19" s="61"/>
      <c r="J19" s="61"/>
      <c r="K19" s="61"/>
      <c r="L19" s="61"/>
      <c r="M19" s="123" t="s">
        <v>78</v>
      </c>
      <c r="N19" s="54"/>
      <c r="O19" s="54"/>
      <c r="P19" s="54"/>
      <c r="Q19" s="59" t="s">
        <v>100</v>
      </c>
      <c r="R19" s="59" t="s">
        <v>101</v>
      </c>
      <c r="S19" s="59" t="s">
        <v>102</v>
      </c>
      <c r="T19" s="59" t="s">
        <v>103</v>
      </c>
      <c r="U19" s="59" t="s">
        <v>104</v>
      </c>
      <c r="V19" s="264" t="str">
        <f>CalcANN!O19</f>
        <v>Mean</v>
      </c>
      <c r="W19" s="54"/>
      <c r="X19" s="54"/>
      <c r="Y19" s="55"/>
      <c r="Z19" s="61"/>
      <c r="AA19" s="61"/>
    </row>
    <row r="20" spans="1:27">
      <c r="A20" s="61"/>
      <c r="B20" s="194"/>
      <c r="C20" s="3"/>
      <c r="D20" s="3"/>
      <c r="E20" s="195"/>
      <c r="F20" s="61"/>
      <c r="G20" s="61"/>
      <c r="H20" s="61"/>
      <c r="I20" s="61"/>
      <c r="J20" s="61"/>
      <c r="K20" s="61"/>
      <c r="L20" s="61"/>
      <c r="M20" s="7" t="s">
        <v>17</v>
      </c>
      <c r="N20" s="3"/>
      <c r="O20" s="3"/>
      <c r="P20" s="3"/>
      <c r="Q20" s="10"/>
      <c r="R20" s="10"/>
      <c r="S20" s="10"/>
      <c r="T20" s="10"/>
      <c r="U20" s="10"/>
      <c r="V20" s="57" t="str">
        <f>CalcANN!O20</f>
        <v>R2 = 0.799</v>
      </c>
      <c r="W20" s="3"/>
      <c r="X20" s="3"/>
      <c r="Y20" s="56"/>
      <c r="Z20" s="61"/>
      <c r="AA20" s="61"/>
    </row>
    <row r="21" spans="1:27" ht="15">
      <c r="A21" s="145"/>
      <c r="B21" s="196" t="s">
        <v>108</v>
      </c>
      <c r="C21" s="3"/>
      <c r="D21" s="3"/>
      <c r="E21" s="195"/>
      <c r="F21" s="61"/>
      <c r="G21" s="61"/>
      <c r="H21" s="61"/>
      <c r="I21" s="61"/>
      <c r="J21" s="61"/>
      <c r="K21" s="61"/>
      <c r="L21" s="61"/>
      <c r="M21" s="7" t="s">
        <v>114</v>
      </c>
      <c r="N21" s="3"/>
      <c r="O21" s="3"/>
      <c r="P21" s="3"/>
      <c r="Q21" s="57">
        <f>CalcANN!J21</f>
        <v>0.79349999999999998</v>
      </c>
      <c r="R21" s="57">
        <f>CalcANN!K21</f>
        <v>0.78859999999999997</v>
      </c>
      <c r="S21" s="57">
        <f>CalcANN!L21</f>
        <v>0.78239999999999998</v>
      </c>
      <c r="T21" s="57">
        <f>CalcANN!M21</f>
        <v>0.78739999999999999</v>
      </c>
      <c r="U21" s="57">
        <f>CalcANN!N21</f>
        <v>0.77370000000000005</v>
      </c>
      <c r="V21" s="3"/>
      <c r="W21" s="3"/>
      <c r="X21" s="3"/>
      <c r="Y21" s="56"/>
      <c r="Z21" s="61"/>
      <c r="AA21" s="61"/>
    </row>
    <row r="22" spans="1:27">
      <c r="A22" s="61"/>
      <c r="B22" s="194"/>
      <c r="C22" s="3"/>
      <c r="D22" s="3"/>
      <c r="E22" s="195"/>
      <c r="F22" s="61"/>
      <c r="G22" s="61"/>
      <c r="H22" s="61"/>
      <c r="I22" s="61"/>
      <c r="J22" s="61"/>
      <c r="K22" s="61"/>
      <c r="L22" s="61"/>
      <c r="M22" s="7" t="s">
        <v>115</v>
      </c>
      <c r="N22" s="3"/>
      <c r="O22" s="3"/>
      <c r="P22" s="3"/>
      <c r="Q22" s="57">
        <f>CalcANN!J22</f>
        <v>0.78539999999999999</v>
      </c>
      <c r="R22" s="57">
        <f>CalcANN!K22</f>
        <v>0.77439999999999998</v>
      </c>
      <c r="S22" s="57">
        <f>CalcANN!L22</f>
        <v>0.78959999999999997</v>
      </c>
      <c r="T22" s="57">
        <f>CalcANN!M22</f>
        <v>0.78439999999999999</v>
      </c>
      <c r="U22" s="57">
        <f>CalcANN!N22</f>
        <v>0.78190000000000004</v>
      </c>
      <c r="V22" s="3"/>
      <c r="W22" s="3"/>
      <c r="X22" s="3"/>
      <c r="Y22" s="56"/>
      <c r="Z22" s="61"/>
      <c r="AA22" s="61"/>
    </row>
    <row r="23" spans="1:27" ht="15">
      <c r="A23" s="145"/>
      <c r="B23" s="196"/>
      <c r="C23" s="3"/>
      <c r="D23" s="3"/>
      <c r="E23" s="195"/>
      <c r="F23" s="61"/>
      <c r="G23" s="61"/>
      <c r="H23" s="61"/>
      <c r="I23" s="61"/>
      <c r="J23" s="61"/>
      <c r="K23" s="61"/>
      <c r="L23" s="61"/>
      <c r="M23" s="7"/>
      <c r="N23" s="3"/>
      <c r="O23" s="3"/>
      <c r="P23" s="3"/>
      <c r="Q23" s="11"/>
      <c r="R23" s="11"/>
      <c r="S23" s="11"/>
      <c r="T23" s="11"/>
      <c r="U23" s="11"/>
      <c r="V23" s="3"/>
      <c r="W23" s="3"/>
      <c r="X23" s="3"/>
      <c r="Y23" s="56"/>
      <c r="Z23" s="61"/>
      <c r="AA23" s="61"/>
    </row>
    <row r="24" spans="1:27" ht="14" thickBot="1">
      <c r="A24" s="61"/>
      <c r="B24" s="197"/>
      <c r="C24" s="198"/>
      <c r="D24" s="198"/>
      <c r="E24" s="199"/>
      <c r="F24" s="61"/>
      <c r="G24" s="61"/>
      <c r="H24" s="61"/>
      <c r="I24" s="61"/>
      <c r="J24" s="61"/>
      <c r="K24" s="61"/>
      <c r="L24" s="61"/>
      <c r="M24" s="7" t="s">
        <v>54</v>
      </c>
      <c r="N24" s="3"/>
      <c r="O24" s="3"/>
      <c r="P24" s="3"/>
      <c r="Q24" s="11"/>
      <c r="R24" s="11"/>
      <c r="S24" s="11"/>
      <c r="T24" s="11"/>
      <c r="U24" s="11"/>
      <c r="V24" s="3"/>
      <c r="W24" s="3"/>
      <c r="X24" s="3"/>
      <c r="Y24" s="56"/>
      <c r="Z24" s="61"/>
      <c r="AA24" s="61"/>
    </row>
    <row r="25" spans="1:27" ht="16" thickTop="1">
      <c r="A25" s="145"/>
      <c r="B25" s="184"/>
      <c r="C25" s="3"/>
      <c r="D25" s="3"/>
      <c r="E25" s="3"/>
      <c r="F25" s="61"/>
      <c r="G25" s="61"/>
      <c r="H25" s="61"/>
      <c r="I25" s="61"/>
      <c r="J25" s="61"/>
      <c r="K25" s="61"/>
      <c r="L25" s="61"/>
      <c r="M25" s="211" t="s">
        <v>55</v>
      </c>
      <c r="N25" s="212"/>
      <c r="O25" s="3"/>
      <c r="P25" s="5"/>
      <c r="Q25" s="12">
        <f>CalcANN!J25</f>
        <v>0.60213409769279103</v>
      </c>
      <c r="R25" s="12">
        <f>CalcANN!K25</f>
        <v>9.6960734450066199E-2</v>
      </c>
      <c r="S25" s="12">
        <f>CalcANN!L25</f>
        <v>2.2984775847190599</v>
      </c>
      <c r="T25" s="12">
        <f>CalcANN!M25</f>
        <v>0.57329707981534705</v>
      </c>
      <c r="U25" s="12">
        <f>CalcANN!N25</f>
        <v>0.75163008570675904</v>
      </c>
      <c r="V25" s="3"/>
      <c r="W25" s="3"/>
      <c r="X25" s="3"/>
      <c r="Y25" s="56"/>
      <c r="Z25" s="61"/>
      <c r="AA25" s="61"/>
    </row>
    <row r="26" spans="1:27">
      <c r="A26" s="61"/>
      <c r="B26" s="3"/>
      <c r="C26" s="3"/>
      <c r="D26" s="3"/>
      <c r="E26" s="3"/>
      <c r="F26" s="61"/>
      <c r="G26" s="61"/>
      <c r="H26" s="61"/>
      <c r="I26" s="61"/>
      <c r="J26" s="61"/>
      <c r="K26" s="61"/>
      <c r="L26" s="61"/>
      <c r="M26" s="211" t="s">
        <v>56</v>
      </c>
      <c r="N26" s="212"/>
      <c r="O26" s="3"/>
      <c r="P26" s="5"/>
      <c r="Q26" s="12">
        <f>CalcANN!J26</f>
        <v>1.09640537125434</v>
      </c>
      <c r="R26" s="12">
        <f>CalcANN!K26</f>
        <v>2.4316076902111301</v>
      </c>
      <c r="S26" s="12">
        <f>CalcANN!L26</f>
        <v>-6.7262494972607501</v>
      </c>
      <c r="T26" s="12">
        <f>CalcANN!M26</f>
        <v>1.3849334780365901</v>
      </c>
      <c r="U26" s="12">
        <f>CalcANN!N26</f>
        <v>1.58894467732725</v>
      </c>
      <c r="V26" s="3"/>
      <c r="W26" s="3"/>
      <c r="X26" s="3"/>
      <c r="Y26" s="56"/>
      <c r="Z26" s="61"/>
      <c r="AA26" s="61"/>
    </row>
    <row r="27" spans="1:27" ht="15">
      <c r="A27" s="61"/>
      <c r="B27" s="184" t="s">
        <v>0</v>
      </c>
      <c r="C27" s="3"/>
      <c r="D27" s="3"/>
      <c r="E27" s="3"/>
      <c r="F27" s="61"/>
      <c r="G27" s="61"/>
      <c r="H27" s="61"/>
      <c r="I27" s="61"/>
      <c r="J27" s="61"/>
      <c r="K27" s="61"/>
      <c r="L27" s="61"/>
      <c r="M27" s="211" t="s">
        <v>57</v>
      </c>
      <c r="N27" s="212"/>
      <c r="O27" s="3"/>
      <c r="P27" s="5"/>
      <c r="Q27" s="12">
        <f>CalcANN!J27</f>
        <v>0.67872531533828495</v>
      </c>
      <c r="R27" s="12">
        <f>CalcANN!K27</f>
        <v>4.1374687930533502</v>
      </c>
      <c r="S27" s="12">
        <f>CalcANN!L27</f>
        <v>-0.48613341193188297</v>
      </c>
      <c r="T27" s="12">
        <f>CalcANN!M27</f>
        <v>1.43616050491323</v>
      </c>
      <c r="U27" s="12">
        <f>CalcANN!N27</f>
        <v>-0.798592018324774</v>
      </c>
      <c r="V27" s="3"/>
      <c r="W27" s="3"/>
      <c r="X27" s="3"/>
      <c r="Y27" s="56"/>
      <c r="Z27" s="61"/>
      <c r="AA27" s="61"/>
    </row>
    <row r="28" spans="1:27" ht="15">
      <c r="A28" s="61"/>
      <c r="B28" s="184"/>
      <c r="C28" s="3"/>
      <c r="D28" s="3"/>
      <c r="E28" s="3"/>
      <c r="F28" s="61"/>
      <c r="G28" s="61"/>
      <c r="H28" s="61"/>
      <c r="I28" s="61"/>
      <c r="J28" s="61"/>
      <c r="K28" s="61"/>
      <c r="L28" s="61"/>
      <c r="M28" s="211"/>
      <c r="N28" s="212"/>
      <c r="O28" s="3"/>
      <c r="P28" s="5"/>
      <c r="Q28" s="11"/>
      <c r="R28" s="11"/>
      <c r="S28" s="11"/>
      <c r="T28" s="11"/>
      <c r="U28" s="11"/>
      <c r="V28" s="3"/>
      <c r="W28" s="3"/>
      <c r="X28" s="3"/>
      <c r="Y28" s="56"/>
      <c r="Z28" s="61"/>
      <c r="AA28" s="61"/>
    </row>
    <row r="29" spans="1:27" ht="15">
      <c r="A29" s="61"/>
      <c r="B29" s="184" t="s">
        <v>1778</v>
      </c>
      <c r="C29" s="3"/>
      <c r="D29" s="3"/>
      <c r="E29" s="3"/>
      <c r="F29" s="61"/>
      <c r="G29" s="61"/>
      <c r="H29" s="61"/>
      <c r="I29" s="61"/>
      <c r="J29" s="61"/>
      <c r="K29" s="61"/>
      <c r="L29" s="61"/>
      <c r="M29" s="211" t="s">
        <v>65</v>
      </c>
      <c r="N29" s="212"/>
      <c r="O29" s="3"/>
      <c r="P29" s="5"/>
      <c r="Q29" s="12">
        <f>CalcANN!J29</f>
        <v>13.2741148740669</v>
      </c>
      <c r="R29" s="12">
        <f>CalcANN!K29</f>
        <v>13.3254598857873</v>
      </c>
      <c r="S29" s="12">
        <f>CalcANN!L29</f>
        <v>-1.6319816271987999</v>
      </c>
      <c r="T29" s="12">
        <f>CalcANN!M29</f>
        <v>10.424062144555499</v>
      </c>
      <c r="U29" s="12">
        <f>CalcANN!N29</f>
        <v>6.4473870377920397</v>
      </c>
      <c r="V29" s="3"/>
      <c r="W29" s="3"/>
      <c r="X29" s="3"/>
      <c r="Y29" s="56"/>
      <c r="Z29" s="61"/>
      <c r="AA29" s="61"/>
    </row>
    <row r="30" spans="1:27" ht="15">
      <c r="A30" s="61"/>
      <c r="B30" s="184" t="s">
        <v>1779</v>
      </c>
      <c r="C30" s="3"/>
      <c r="D30" s="3"/>
      <c r="E30" s="3"/>
      <c r="F30" s="61"/>
      <c r="G30" s="61"/>
      <c r="H30" s="61"/>
      <c r="I30" s="61"/>
      <c r="J30" s="61"/>
      <c r="K30" s="61"/>
      <c r="L30" s="61"/>
      <c r="M30" s="211" t="s">
        <v>66</v>
      </c>
      <c r="N30" s="214" t="s">
        <v>18</v>
      </c>
      <c r="O30" s="3"/>
      <c r="P30" s="5"/>
      <c r="Q30" s="12">
        <f>CalcANN!J30</f>
        <v>-0.56257035403815303</v>
      </c>
      <c r="R30" s="12">
        <f>CalcANN!K30</f>
        <v>-0.33214538915807401</v>
      </c>
      <c r="S30" s="12">
        <f>CalcANN!L30</f>
        <v>6.6975556658264906E-2</v>
      </c>
      <c r="T30" s="12">
        <f>CalcANN!M30</f>
        <v>-0.55208174293636403</v>
      </c>
      <c r="U30" s="12">
        <f>CalcANN!N30</f>
        <v>-0.13421134925039199</v>
      </c>
      <c r="V30" s="3"/>
      <c r="W30" s="3"/>
      <c r="X30" s="3"/>
      <c r="Y30" s="56"/>
      <c r="Z30" s="61"/>
      <c r="AA30" s="61"/>
    </row>
    <row r="31" spans="1:27" ht="15">
      <c r="A31" s="61"/>
      <c r="B31" s="184" t="s">
        <v>1780</v>
      </c>
      <c r="C31" s="3"/>
      <c r="D31" s="3"/>
      <c r="E31" s="3"/>
      <c r="F31" s="61"/>
      <c r="G31" s="61"/>
      <c r="H31" s="61"/>
      <c r="I31" s="61"/>
      <c r="J31" s="61"/>
      <c r="K31" s="61"/>
      <c r="L31" s="61"/>
      <c r="M31" s="211" t="s">
        <v>19</v>
      </c>
      <c r="N31" s="214" t="s">
        <v>40</v>
      </c>
      <c r="O31" s="3"/>
      <c r="P31" s="5"/>
      <c r="Q31" s="12">
        <f>CalcANN!J31</f>
        <v>-4553.5673751826098</v>
      </c>
      <c r="R31" s="12">
        <f>CalcANN!K31</f>
        <v>-3212.3199038760999</v>
      </c>
      <c r="S31" s="12">
        <f>CalcANN!L31</f>
        <v>541.29092170357899</v>
      </c>
      <c r="T31" s="12">
        <f>CalcANN!M31</f>
        <v>-2952.01725106188</v>
      </c>
      <c r="U31" s="12">
        <f>CalcANN!N31</f>
        <v>-2244.8284052890799</v>
      </c>
      <c r="V31" s="3"/>
      <c r="W31" s="3"/>
      <c r="X31" s="3"/>
      <c r="Y31" s="56"/>
      <c r="Z31" s="61"/>
      <c r="AA31" s="61"/>
    </row>
    <row r="32" spans="1:27" ht="15">
      <c r="A32" s="61"/>
      <c r="B32" s="184" t="s">
        <v>1781</v>
      </c>
      <c r="C32" s="3"/>
      <c r="D32" s="3"/>
      <c r="E32" s="3"/>
      <c r="F32" s="61"/>
      <c r="G32" s="61"/>
      <c r="H32" s="61"/>
      <c r="I32" s="61"/>
      <c r="J32" s="61"/>
      <c r="K32" s="61"/>
      <c r="L32" s="61"/>
      <c r="M32" s="211" t="s">
        <v>20</v>
      </c>
      <c r="N32" s="214" t="s">
        <v>53</v>
      </c>
      <c r="O32" s="3"/>
      <c r="P32" s="5"/>
      <c r="Q32" s="12">
        <f>CalcANN!J32</f>
        <v>-0.204157614236219</v>
      </c>
      <c r="R32" s="12">
        <f>CalcANN!K32</f>
        <v>0.32111642289284997</v>
      </c>
      <c r="S32" s="12">
        <f>CalcANN!L32</f>
        <v>2.0733616247283399E-3</v>
      </c>
      <c r="T32" s="12">
        <f>CalcANN!M32</f>
        <v>-0.40675586527107899</v>
      </c>
      <c r="U32" s="12">
        <f>CalcANN!N32</f>
        <v>-0.170247032833305</v>
      </c>
      <c r="V32" s="3"/>
      <c r="W32" s="3"/>
      <c r="X32" s="3"/>
      <c r="Y32" s="56"/>
      <c r="Z32" s="61"/>
      <c r="AA32" s="61"/>
    </row>
    <row r="33" spans="1:27" ht="15">
      <c r="A33" s="61"/>
      <c r="B33" s="184" t="s">
        <v>596</v>
      </c>
      <c r="C33" s="3"/>
      <c r="D33" s="3"/>
      <c r="E33" s="3"/>
      <c r="F33" s="61"/>
      <c r="G33" s="61"/>
      <c r="H33" s="61"/>
      <c r="I33" s="61"/>
      <c r="J33" s="61"/>
      <c r="K33" s="61"/>
      <c r="L33" s="61"/>
      <c r="M33" s="211" t="s">
        <v>21</v>
      </c>
      <c r="N33" s="215" t="s">
        <v>155</v>
      </c>
      <c r="O33" s="3"/>
      <c r="P33" s="5"/>
      <c r="Q33" s="12">
        <f>CalcANN!J33</f>
        <v>2.0475654294037301E-2</v>
      </c>
      <c r="R33" s="12">
        <f>CalcANN!K33</f>
        <v>0.55623740970019897</v>
      </c>
      <c r="S33" s="12">
        <f>CalcANN!L33</f>
        <v>7.9385611946760803E-2</v>
      </c>
      <c r="T33" s="12">
        <f>CalcANN!M33</f>
        <v>0.45125029754722701</v>
      </c>
      <c r="U33" s="12">
        <f>CalcANN!N33</f>
        <v>-0.824104064307558</v>
      </c>
      <c r="V33" s="3"/>
      <c r="W33" s="3"/>
      <c r="X33" s="3"/>
      <c r="Y33" s="56"/>
      <c r="Z33" s="61"/>
      <c r="AA33" s="61"/>
    </row>
    <row r="34" spans="1:27" ht="15">
      <c r="A34" s="61"/>
      <c r="B34" s="184" t="s">
        <v>13</v>
      </c>
      <c r="C34" s="3"/>
      <c r="D34" s="3"/>
      <c r="E34" s="3"/>
      <c r="F34" s="61"/>
      <c r="G34" s="61"/>
      <c r="H34" s="61"/>
      <c r="I34" s="61"/>
      <c r="J34" s="61"/>
      <c r="K34" s="61"/>
      <c r="L34" s="61"/>
      <c r="M34" s="211" t="s">
        <v>22</v>
      </c>
      <c r="N34" s="215" t="s">
        <v>62</v>
      </c>
      <c r="O34" s="3"/>
      <c r="P34" s="5"/>
      <c r="Q34" s="12">
        <f>CalcANN!J34</f>
        <v>-1.4128737835940699</v>
      </c>
      <c r="R34" s="12">
        <f>CalcANN!K34</f>
        <v>0.72650118292702004</v>
      </c>
      <c r="S34" s="12">
        <f>CalcANN!L34</f>
        <v>-7.3271619223923001E-2</v>
      </c>
      <c r="T34" s="12">
        <f>CalcANN!M34</f>
        <v>-1.19411069306617</v>
      </c>
      <c r="U34" s="12">
        <f>CalcANN!N34</f>
        <v>0.418935219973673</v>
      </c>
      <c r="V34" s="3"/>
      <c r="W34" s="3"/>
      <c r="X34" s="3"/>
      <c r="Y34" s="56"/>
      <c r="Z34" s="61"/>
      <c r="AA34" s="61"/>
    </row>
    <row r="35" spans="1:27" ht="15">
      <c r="A35" s="61"/>
      <c r="B35" s="184"/>
      <c r="C35" s="3"/>
      <c r="D35" s="3"/>
      <c r="E35" s="3"/>
      <c r="F35" s="61"/>
      <c r="G35" s="61"/>
      <c r="H35" s="61"/>
      <c r="I35" s="61"/>
      <c r="J35" s="61"/>
      <c r="K35" s="61"/>
      <c r="L35" s="61"/>
      <c r="M35" s="211" t="s">
        <v>23</v>
      </c>
      <c r="N35" s="215" t="s">
        <v>86</v>
      </c>
      <c r="O35" s="3"/>
      <c r="P35" s="5"/>
      <c r="Q35" s="12">
        <f>CalcANN!J35</f>
        <v>0.287947758878353</v>
      </c>
      <c r="R35" s="12">
        <f>CalcANN!K35</f>
        <v>6.0890093902674497E-2</v>
      </c>
      <c r="S35" s="12">
        <f>CalcANN!L35</f>
        <v>1.7930418796640701E-2</v>
      </c>
      <c r="T35" s="12">
        <f>CalcANN!M35</f>
        <v>0.293082376773319</v>
      </c>
      <c r="U35" s="12">
        <f>CalcANN!N35</f>
        <v>-0.444929345422585</v>
      </c>
      <c r="V35" s="3"/>
      <c r="W35" s="3"/>
      <c r="X35" s="3"/>
      <c r="Y35" s="56"/>
      <c r="Z35" s="61"/>
      <c r="AA35" s="61"/>
    </row>
    <row r="36" spans="1:27" ht="15">
      <c r="A36" s="61"/>
      <c r="B36" s="184"/>
      <c r="C36" s="3"/>
      <c r="D36" s="3"/>
      <c r="E36" s="3"/>
      <c r="F36" s="61"/>
      <c r="G36" s="61"/>
      <c r="H36" s="61"/>
      <c r="I36" s="61"/>
      <c r="J36" s="61"/>
      <c r="K36" s="61"/>
      <c r="L36" s="61"/>
      <c r="M36" s="211" t="s">
        <v>24</v>
      </c>
      <c r="N36" s="215" t="s">
        <v>154</v>
      </c>
      <c r="O36" s="3"/>
      <c r="P36" s="5"/>
      <c r="Q36" s="12">
        <f>CalcANN!J36</f>
        <v>-4.0771034562452098</v>
      </c>
      <c r="R36" s="12">
        <f>CalcANN!K36</f>
        <v>0.34611060066256699</v>
      </c>
      <c r="S36" s="12">
        <f>CalcANN!L36</f>
        <v>8.0447697589496204E-3</v>
      </c>
      <c r="T36" s="12">
        <f>CalcANN!M36</f>
        <v>0.23195862016608201</v>
      </c>
      <c r="U36" s="12">
        <f>CalcANN!N36</f>
        <v>-1.2126007035595101</v>
      </c>
      <c r="V36" s="3"/>
      <c r="W36" s="3"/>
      <c r="X36" s="3"/>
      <c r="Y36" s="56"/>
      <c r="Z36" s="61"/>
      <c r="AA36" s="61"/>
    </row>
    <row r="37" spans="1:27" ht="15">
      <c r="A37" s="61"/>
      <c r="B37" s="184"/>
      <c r="C37" s="3"/>
      <c r="D37" s="3"/>
      <c r="E37" s="3"/>
      <c r="F37" s="61"/>
      <c r="G37" s="61"/>
      <c r="H37" s="61"/>
      <c r="I37" s="61"/>
      <c r="J37" s="61"/>
      <c r="K37" s="61"/>
      <c r="L37" s="61"/>
      <c r="M37" s="211" t="s">
        <v>25</v>
      </c>
      <c r="N37" s="215" t="s">
        <v>63</v>
      </c>
      <c r="O37" s="3"/>
      <c r="P37" s="5"/>
      <c r="Q37" s="12">
        <f>CalcANN!J37</f>
        <v>0.52168175030823205</v>
      </c>
      <c r="R37" s="12">
        <f>CalcANN!K37</f>
        <v>-0.413288202905506</v>
      </c>
      <c r="S37" s="12">
        <f>CalcANN!L37</f>
        <v>-1.1412013467220899E-2</v>
      </c>
      <c r="T37" s="12">
        <f>CalcANN!M37</f>
        <v>-0.65598346435177601</v>
      </c>
      <c r="U37" s="12">
        <f>CalcANN!N37</f>
        <v>0.35732751812448799</v>
      </c>
      <c r="V37" s="3"/>
      <c r="W37" s="3"/>
      <c r="X37" s="3"/>
      <c r="Y37" s="56"/>
      <c r="Z37" s="61"/>
      <c r="AA37" s="61"/>
    </row>
    <row r="38" spans="1:27" ht="15">
      <c r="A38" s="61"/>
      <c r="B38" s="184"/>
      <c r="C38" s="3"/>
      <c r="D38" s="3"/>
      <c r="E38" s="3"/>
      <c r="F38" s="61"/>
      <c r="G38" s="61"/>
      <c r="H38" s="61"/>
      <c r="I38" s="61"/>
      <c r="J38" s="61"/>
      <c r="K38" s="61"/>
      <c r="L38" s="61"/>
      <c r="M38" s="211" t="s">
        <v>26</v>
      </c>
      <c r="N38" s="215" t="s">
        <v>153</v>
      </c>
      <c r="O38" s="3"/>
      <c r="P38" s="5"/>
      <c r="Q38" s="12">
        <f>CalcANN!J38</f>
        <v>-5.41012040489414E-3</v>
      </c>
      <c r="R38" s="12">
        <f>CalcANN!K38</f>
        <v>-8.4757321311637199E-2</v>
      </c>
      <c r="S38" s="12">
        <f>CalcANN!L38</f>
        <v>2.94042228903891E-2</v>
      </c>
      <c r="T38" s="12">
        <f>CalcANN!M38</f>
        <v>0.10414239958424</v>
      </c>
      <c r="U38" s="12">
        <f>CalcANN!N38</f>
        <v>1.8048886346106401E-2</v>
      </c>
      <c r="V38" s="3"/>
      <c r="W38" s="3"/>
      <c r="X38" s="3"/>
      <c r="Y38" s="56"/>
      <c r="Z38" s="61"/>
      <c r="AA38" s="61"/>
    </row>
    <row r="39" spans="1:27" ht="15">
      <c r="A39" s="61"/>
      <c r="B39" s="184"/>
      <c r="C39" s="3"/>
      <c r="D39" s="3"/>
      <c r="E39" s="3"/>
      <c r="F39" s="61"/>
      <c r="G39" s="61"/>
      <c r="H39" s="61"/>
      <c r="I39" s="61"/>
      <c r="J39" s="61"/>
      <c r="K39" s="61"/>
      <c r="L39" s="61"/>
      <c r="M39" s="211" t="s">
        <v>27</v>
      </c>
      <c r="N39" s="215" t="s">
        <v>321</v>
      </c>
      <c r="O39" s="3"/>
      <c r="P39" s="5"/>
      <c r="Q39" s="12">
        <f>CalcANN!J39</f>
        <v>0.14567974058403499</v>
      </c>
      <c r="R39" s="12">
        <f>CalcANN!K39</f>
        <v>-0.25448078947905201</v>
      </c>
      <c r="S39" s="12">
        <f>CalcANN!L39</f>
        <v>-1.07583713555839E-2</v>
      </c>
      <c r="T39" s="12">
        <f>CalcANN!M39</f>
        <v>-0.131223565074228</v>
      </c>
      <c r="U39" s="12">
        <f>CalcANN!N39</f>
        <v>-1.03729668040701E-2</v>
      </c>
      <c r="V39" s="3"/>
      <c r="W39" s="3"/>
      <c r="X39" s="3"/>
      <c r="Y39" s="56"/>
      <c r="Z39" s="61"/>
      <c r="AA39" s="61"/>
    </row>
    <row r="40" spans="1:27" ht="15">
      <c r="A40" s="61"/>
      <c r="B40" s="184"/>
      <c r="C40" s="3"/>
      <c r="D40" s="3"/>
      <c r="E40" s="3"/>
      <c r="F40" s="61"/>
      <c r="G40" s="61"/>
      <c r="H40" s="61"/>
      <c r="I40" s="61"/>
      <c r="J40" s="61"/>
      <c r="K40" s="61"/>
      <c r="L40" s="61"/>
      <c r="M40" s="211" t="s">
        <v>28</v>
      </c>
      <c r="N40" s="215" t="s">
        <v>152</v>
      </c>
      <c r="O40" s="3"/>
      <c r="P40" s="5"/>
      <c r="Q40" s="12">
        <f>CalcANN!J40</f>
        <v>0.125342449448546</v>
      </c>
      <c r="R40" s="12">
        <f>CalcANN!K40</f>
        <v>0.20843597184975901</v>
      </c>
      <c r="S40" s="12">
        <f>CalcANN!L40</f>
        <v>4.7645228649696801E-2</v>
      </c>
      <c r="T40" s="12">
        <f>CalcANN!M40</f>
        <v>9.1639442873846302E-2</v>
      </c>
      <c r="U40" s="12">
        <f>CalcANN!N40</f>
        <v>-4.4756107024007001E-2</v>
      </c>
      <c r="V40" s="3"/>
      <c r="W40" s="3"/>
      <c r="X40" s="3"/>
      <c r="Y40" s="56"/>
      <c r="Z40" s="61"/>
      <c r="AA40" s="61"/>
    </row>
    <row r="41" spans="1:27" ht="15">
      <c r="A41" s="61"/>
      <c r="B41" s="184"/>
      <c r="C41" s="3"/>
      <c r="D41" s="3"/>
      <c r="E41" s="3"/>
      <c r="F41" s="61"/>
      <c r="G41" s="61"/>
      <c r="H41" s="61"/>
      <c r="I41" s="61"/>
      <c r="J41" s="61"/>
      <c r="K41" s="61"/>
      <c r="L41" s="61"/>
      <c r="M41" s="211" t="s">
        <v>29</v>
      </c>
      <c r="N41" s="215" t="s">
        <v>118</v>
      </c>
      <c r="O41" s="3"/>
      <c r="P41" s="5"/>
      <c r="Q41" s="12">
        <f>CalcANN!J41</f>
        <v>0.26637519421356998</v>
      </c>
      <c r="R41" s="12">
        <f>CalcANN!K41</f>
        <v>8.0177315138714497E-2</v>
      </c>
      <c r="S41" s="12">
        <f>CalcANN!L41</f>
        <v>-5.0898014043567502E-2</v>
      </c>
      <c r="T41" s="12">
        <f>CalcANN!M41</f>
        <v>0.12360143921339101</v>
      </c>
      <c r="U41" s="12">
        <f>CalcANN!N41</f>
        <v>4.0850266830729197E-2</v>
      </c>
      <c r="V41" s="3"/>
      <c r="W41" s="3"/>
      <c r="X41" s="3"/>
      <c r="Y41" s="56"/>
      <c r="Z41" s="61"/>
      <c r="AA41" s="61"/>
    </row>
    <row r="42" spans="1:27">
      <c r="A42" s="61"/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211" t="s">
        <v>30</v>
      </c>
      <c r="N42" s="215" t="s">
        <v>116</v>
      </c>
      <c r="O42" s="3"/>
      <c r="P42" s="5"/>
      <c r="Q42" s="12">
        <f>CalcANN!J42</f>
        <v>1.1375299361678199</v>
      </c>
      <c r="R42" s="12">
        <f>CalcANN!K42</f>
        <v>7.4624777682728294E-2</v>
      </c>
      <c r="S42" s="12">
        <f>CalcANN!L42</f>
        <v>3.2903918898338297E-2</v>
      </c>
      <c r="T42" s="12">
        <f>CalcANN!M42</f>
        <v>0.1643282356887</v>
      </c>
      <c r="U42" s="12">
        <f>CalcANN!N42</f>
        <v>6.9832097171340698E-3</v>
      </c>
      <c r="V42" s="3"/>
      <c r="W42" s="3"/>
      <c r="X42" s="3"/>
      <c r="Y42" s="56"/>
      <c r="Z42" s="61"/>
      <c r="AA42" s="61"/>
    </row>
    <row r="43" spans="1:27">
      <c r="A43" s="61"/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211" t="s">
        <v>136</v>
      </c>
      <c r="N43" s="215" t="s">
        <v>117</v>
      </c>
      <c r="O43" s="3"/>
      <c r="P43" s="5"/>
      <c r="Q43" s="12">
        <f>CalcANN!J43</f>
        <v>1.0827820645369799</v>
      </c>
      <c r="R43" s="12">
        <f>CalcANN!K43</f>
        <v>-0.15461351082230801</v>
      </c>
      <c r="S43" s="12">
        <f>CalcANN!L43</f>
        <v>-3.49034221108019E-5</v>
      </c>
      <c r="T43" s="12">
        <f>CalcANN!M43</f>
        <v>-0.26953696742991001</v>
      </c>
      <c r="U43" s="12">
        <f>CalcANN!N43</f>
        <v>6.1794626969494899E-2</v>
      </c>
      <c r="V43" s="3"/>
      <c r="W43" s="3"/>
      <c r="X43" s="3"/>
      <c r="Y43" s="56"/>
      <c r="Z43" s="61"/>
      <c r="AA43" s="61"/>
    </row>
    <row r="44" spans="1:27">
      <c r="A44" s="61"/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211" t="s">
        <v>137</v>
      </c>
      <c r="N44" s="215" t="s">
        <v>64</v>
      </c>
      <c r="O44" s="3"/>
      <c r="P44" s="5"/>
      <c r="Q44" s="12">
        <f>CalcANN!J44</f>
        <v>1.0691472912986699</v>
      </c>
      <c r="R44" s="12">
        <f>CalcANN!K44</f>
        <v>0.21833955361896401</v>
      </c>
      <c r="S44" s="12">
        <f>CalcANN!L44</f>
        <v>2.2462687312538001E-2</v>
      </c>
      <c r="T44" s="12">
        <f>CalcANN!M44</f>
        <v>0.22673478839935601</v>
      </c>
      <c r="U44" s="12">
        <f>CalcANN!N44</f>
        <v>-1.1039004933170501E-2</v>
      </c>
      <c r="V44" s="3"/>
      <c r="W44" s="3"/>
      <c r="X44" s="3"/>
      <c r="Y44" s="56"/>
      <c r="Z44" s="61"/>
      <c r="AA44" s="61"/>
    </row>
    <row r="45" spans="1:27">
      <c r="A45" s="61"/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211" t="s">
        <v>138</v>
      </c>
      <c r="N45" s="215" t="s">
        <v>119</v>
      </c>
      <c r="O45" s="3"/>
      <c r="P45" s="5"/>
      <c r="Q45" s="12">
        <f>CalcANN!J45</f>
        <v>-1.1656785959140901</v>
      </c>
      <c r="R45" s="12">
        <f>CalcANN!K45</f>
        <v>-0.151632123443009</v>
      </c>
      <c r="S45" s="12">
        <f>CalcANN!L45</f>
        <v>-2.7388411984354901E-2</v>
      </c>
      <c r="T45" s="12">
        <f>CalcANN!M45</f>
        <v>5.4520381611474898E-2</v>
      </c>
      <c r="U45" s="12">
        <f>CalcANN!N45</f>
        <v>-3.8853100763464397E-2</v>
      </c>
      <c r="V45" s="3"/>
      <c r="W45" s="3"/>
      <c r="X45" s="3"/>
      <c r="Y45" s="56"/>
      <c r="Z45" s="61"/>
      <c r="AA45" s="61"/>
    </row>
    <row r="46" spans="1:27">
      <c r="A46" s="61"/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211" t="s">
        <v>139</v>
      </c>
      <c r="N46" s="215" t="s">
        <v>150</v>
      </c>
      <c r="O46" s="3"/>
      <c r="P46" s="5"/>
      <c r="Q46" s="12">
        <f>CalcANN!J46</f>
        <v>0.29666089540051099</v>
      </c>
      <c r="R46" s="12">
        <f>CalcANN!K46</f>
        <v>-0.18440288989230399</v>
      </c>
      <c r="S46" s="12">
        <f>CalcANN!L46</f>
        <v>-1.6214915258603801E-3</v>
      </c>
      <c r="T46" s="12">
        <f>CalcANN!M46</f>
        <v>-0.374732165672859</v>
      </c>
      <c r="U46" s="12">
        <f>CalcANN!N46</f>
        <v>0.13878069476583499</v>
      </c>
      <c r="V46" s="3"/>
      <c r="W46" s="3"/>
      <c r="X46" s="3"/>
      <c r="Y46" s="56"/>
      <c r="Z46" s="61"/>
      <c r="AA46" s="61"/>
    </row>
    <row r="47" spans="1:27">
      <c r="A47" s="61"/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211" t="s">
        <v>140</v>
      </c>
      <c r="N47" s="215" t="s">
        <v>151</v>
      </c>
      <c r="O47" s="3"/>
      <c r="P47" s="5"/>
      <c r="Q47" s="12">
        <f>CalcANN!J47</f>
        <v>0.38732511734293201</v>
      </c>
      <c r="R47" s="12">
        <f>CalcANN!K47</f>
        <v>0.23483430165654101</v>
      </c>
      <c r="S47" s="12">
        <f>CalcANN!L47</f>
        <v>3.2781910195858001E-2</v>
      </c>
      <c r="T47" s="12">
        <f>CalcANN!M47</f>
        <v>0.28166274970898098</v>
      </c>
      <c r="U47" s="12">
        <f>CalcANN!N47</f>
        <v>-6.4550706657163295E-2</v>
      </c>
      <c r="V47" s="3"/>
      <c r="W47" s="3"/>
      <c r="X47" s="3"/>
      <c r="Y47" s="56"/>
      <c r="Z47" s="61"/>
      <c r="AA47" s="61"/>
    </row>
    <row r="48" spans="1:27">
      <c r="A48" s="61"/>
      <c r="B48" s="61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211" t="s">
        <v>141</v>
      </c>
      <c r="N48" s="215" t="s">
        <v>120</v>
      </c>
      <c r="O48" s="3"/>
      <c r="P48" s="5"/>
      <c r="Q48" s="12">
        <f>CalcANN!J48</f>
        <v>7.6195407834896603E-2</v>
      </c>
      <c r="R48" s="12">
        <f>CalcANN!K48</f>
        <v>-9.3093900922279399E-2</v>
      </c>
      <c r="S48" s="12">
        <f>CalcANN!L48</f>
        <v>2.72717885244038E-2</v>
      </c>
      <c r="T48" s="12">
        <f>CalcANN!M48</f>
        <v>0.49539313060245299</v>
      </c>
      <c r="U48" s="12">
        <f>CalcANN!N48</f>
        <v>4.2713896370112997E-2</v>
      </c>
      <c r="V48" s="3"/>
      <c r="W48" s="3"/>
      <c r="X48" s="3"/>
      <c r="Y48" s="56"/>
      <c r="Z48" s="61"/>
      <c r="AA48" s="61"/>
    </row>
    <row r="49" spans="1:27">
      <c r="A49" s="61"/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211" t="s">
        <v>142</v>
      </c>
      <c r="N49" s="215" t="s">
        <v>109</v>
      </c>
      <c r="O49" s="3"/>
      <c r="P49" s="5"/>
      <c r="Q49" s="12">
        <f>CalcANN!J49</f>
        <v>0.29188533728001398</v>
      </c>
      <c r="R49" s="12">
        <f>CalcANN!K49</f>
        <v>0.32322336189370598</v>
      </c>
      <c r="S49" s="12">
        <f>CalcANN!L49</f>
        <v>-0.122450816607498</v>
      </c>
      <c r="T49" s="12">
        <f>CalcANN!M49</f>
        <v>-0.259127936247385</v>
      </c>
      <c r="U49" s="12">
        <f>CalcANN!N49</f>
        <v>0.131148454786153</v>
      </c>
      <c r="V49" s="3"/>
      <c r="W49" s="3"/>
      <c r="X49" s="3"/>
      <c r="Y49" s="56"/>
      <c r="Z49" s="61"/>
      <c r="AA49" s="61"/>
    </row>
    <row r="50" spans="1:27">
      <c r="A50" s="61"/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213"/>
      <c r="N50" s="215"/>
      <c r="O50" s="3"/>
      <c r="P50" s="5"/>
      <c r="Q50" s="11"/>
      <c r="R50" s="11"/>
      <c r="S50" s="11"/>
      <c r="T50" s="11"/>
      <c r="U50" s="11"/>
      <c r="V50" s="3"/>
      <c r="W50" s="3"/>
      <c r="X50" s="3"/>
      <c r="Y50" s="56"/>
      <c r="Z50" s="61"/>
      <c r="AA50" s="61"/>
    </row>
    <row r="51" spans="1:27">
      <c r="A51" s="61"/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211" t="s">
        <v>31</v>
      </c>
      <c r="N51" s="215"/>
      <c r="O51" s="3"/>
      <c r="P51" s="5"/>
      <c r="Q51" s="12">
        <f>CalcANN!J51</f>
        <v>60.513294041822697</v>
      </c>
      <c r="R51" s="12">
        <f>CalcANN!K51</f>
        <v>-1.8087316237822499</v>
      </c>
      <c r="S51" s="12">
        <f>CalcANN!L51</f>
        <v>-19.310072913329702</v>
      </c>
      <c r="T51" s="12">
        <f>CalcANN!M51</f>
        <v>8.9551195806967492</v>
      </c>
      <c r="U51" s="12">
        <f>CalcANN!N51</f>
        <v>-30.4501298231019</v>
      </c>
      <c r="V51" s="3"/>
      <c r="W51" s="3"/>
      <c r="X51" s="3"/>
      <c r="Y51" s="56"/>
      <c r="Z51" s="61"/>
      <c r="AA51" s="61"/>
    </row>
    <row r="52" spans="1:27">
      <c r="A52" s="61"/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211" t="s">
        <v>32</v>
      </c>
      <c r="N52" s="214" t="str">
        <f>N30</f>
        <v>log(M)</v>
      </c>
      <c r="O52" s="3"/>
      <c r="P52" s="5"/>
      <c r="Q52" s="12">
        <f>CalcANN!J52</f>
        <v>-1.2970714977299</v>
      </c>
      <c r="R52" s="12">
        <f>CalcANN!K52</f>
        <v>2.9690723115018702E-2</v>
      </c>
      <c r="S52" s="12">
        <f>CalcANN!L52</f>
        <v>0.55599731050323897</v>
      </c>
      <c r="T52" s="12">
        <f>CalcANN!M52</f>
        <v>2.4984703931267001E-2</v>
      </c>
      <c r="U52" s="12">
        <f>CalcANN!N52</f>
        <v>1.11107509719652</v>
      </c>
      <c r="V52" s="3"/>
      <c r="W52" s="3"/>
      <c r="X52" s="3"/>
      <c r="Y52" s="56"/>
      <c r="Z52" s="61"/>
      <c r="AA52" s="61"/>
    </row>
    <row r="53" spans="1:27">
      <c r="A53" s="61"/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211" t="s">
        <v>33</v>
      </c>
      <c r="N53" s="214" t="str">
        <f t="shared" ref="N53:N71" si="0">N31</f>
        <v>1/T</v>
      </c>
      <c r="O53" s="3"/>
      <c r="P53" s="5"/>
      <c r="Q53" s="12">
        <f>CalcANN!J53</f>
        <v>-14435.441611604199</v>
      </c>
      <c r="R53" s="12">
        <f>CalcANN!K53</f>
        <v>343.575349083567</v>
      </c>
      <c r="S53" s="12">
        <f>CalcANN!L53</f>
        <v>7334.6530774767098</v>
      </c>
      <c r="T53" s="12">
        <f>CalcANN!M53</f>
        <v>-2408.1561855095902</v>
      </c>
      <c r="U53" s="12">
        <f>CalcANN!N53</f>
        <v>7787.5475098340403</v>
      </c>
      <c r="V53" s="3"/>
      <c r="W53" s="3"/>
      <c r="X53" s="3"/>
      <c r="Y53" s="56"/>
      <c r="Z53" s="61"/>
      <c r="AA53" s="61"/>
    </row>
    <row r="54" spans="1:27">
      <c r="A54" s="61"/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211" t="s">
        <v>34</v>
      </c>
      <c r="N54" s="214" t="str">
        <f t="shared" si="0"/>
        <v>log(D)</v>
      </c>
      <c r="O54" s="3"/>
      <c r="P54" s="5"/>
      <c r="Q54" s="12">
        <f>CalcANN!J54</f>
        <v>0.16001445393355801</v>
      </c>
      <c r="R54" s="12">
        <f>CalcANN!K54</f>
        <v>-0.188710804514825</v>
      </c>
      <c r="S54" s="12">
        <f>CalcANN!L54</f>
        <v>0.60140684470550698</v>
      </c>
      <c r="T54" s="12">
        <f>CalcANN!M54</f>
        <v>0.33421421889327502</v>
      </c>
      <c r="U54" s="12">
        <f>CalcANN!N54</f>
        <v>-0.157977797954196</v>
      </c>
      <c r="V54" s="3"/>
      <c r="W54" s="3"/>
      <c r="X54" s="3"/>
      <c r="Y54" s="56"/>
      <c r="Z54" s="61"/>
      <c r="AA54" s="61"/>
    </row>
    <row r="55" spans="1:27">
      <c r="A55" s="61"/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211" t="s">
        <v>67</v>
      </c>
      <c r="N55" s="214" t="str">
        <f t="shared" si="0"/>
        <v>Mollusca</v>
      </c>
      <c r="O55" s="3"/>
      <c r="P55" s="5"/>
      <c r="Q55" s="12">
        <f>CalcANN!J55</f>
        <v>-1.0653826163794999</v>
      </c>
      <c r="R55" s="12">
        <f>CalcANN!K55</f>
        <v>-0.29726713163152602</v>
      </c>
      <c r="S55" s="12">
        <f>CalcANN!L55</f>
        <v>-1.3271040301785999</v>
      </c>
      <c r="T55" s="12">
        <f>CalcANN!M55</f>
        <v>-0.66066525478428695</v>
      </c>
      <c r="U55" s="12">
        <f>CalcANN!N55</f>
        <v>-1.80028833577772</v>
      </c>
      <c r="V55" s="3"/>
      <c r="W55" s="3"/>
      <c r="X55" s="3"/>
      <c r="Y55" s="56"/>
      <c r="Z55" s="61"/>
      <c r="AA55" s="61"/>
    </row>
    <row r="56" spans="1:27">
      <c r="A56" s="61"/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211" t="s">
        <v>68</v>
      </c>
      <c r="N56" s="214" t="str">
        <f t="shared" si="0"/>
        <v>Annelida</v>
      </c>
      <c r="O56" s="3"/>
      <c r="P56" s="5"/>
      <c r="Q56" s="12">
        <f>CalcANN!J56</f>
        <v>8.17966341678558</v>
      </c>
      <c r="R56" s="12">
        <f>CalcANN!K56</f>
        <v>-0.32945727492257998</v>
      </c>
      <c r="S56" s="12">
        <f>CalcANN!L56</f>
        <v>2.55219282437757</v>
      </c>
      <c r="T56" s="12">
        <f>CalcANN!M56</f>
        <v>1.0249241666914699</v>
      </c>
      <c r="U56" s="12">
        <f>CalcANN!N56</f>
        <v>1.93266872178617</v>
      </c>
      <c r="V56" s="3"/>
      <c r="W56" s="3"/>
      <c r="X56" s="3"/>
      <c r="Y56" s="56"/>
      <c r="Z56" s="61"/>
      <c r="AA56" s="61"/>
    </row>
    <row r="57" spans="1:27">
      <c r="A57" s="61"/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211" t="s">
        <v>69</v>
      </c>
      <c r="N57" s="214" t="str">
        <f t="shared" si="0"/>
        <v>Crustacea</v>
      </c>
      <c r="O57" s="3"/>
      <c r="P57" s="5"/>
      <c r="Q57" s="12">
        <f>CalcANN!J57</f>
        <v>-1.8987246632103201</v>
      </c>
      <c r="R57" s="12">
        <f>CalcANN!K57</f>
        <v>-3.8182701768086601E-2</v>
      </c>
      <c r="S57" s="12">
        <f>CalcANN!L57</f>
        <v>0.151281030788122</v>
      </c>
      <c r="T57" s="12">
        <f>CalcANN!M57</f>
        <v>-0.26652155139536099</v>
      </c>
      <c r="U57" s="12">
        <f>CalcANN!N57</f>
        <v>-1.22949783199679</v>
      </c>
      <c r="V57" s="3"/>
      <c r="W57" s="3"/>
      <c r="X57" s="3"/>
      <c r="Y57" s="56"/>
      <c r="Z57" s="61"/>
      <c r="AA57" s="61"/>
    </row>
    <row r="58" spans="1:27">
      <c r="A58" s="61"/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211" t="s">
        <v>70</v>
      </c>
      <c r="N58" s="214" t="str">
        <f t="shared" si="0"/>
        <v>Echinodermata</v>
      </c>
      <c r="O58" s="3"/>
      <c r="P58" s="5"/>
      <c r="Q58" s="12">
        <f>CalcANN!J58</f>
        <v>5.5279262486760796</v>
      </c>
      <c r="R58" s="12">
        <f>CalcANN!K58</f>
        <v>-0.26069464110240698</v>
      </c>
      <c r="S58" s="12">
        <f>CalcANN!L58</f>
        <v>1.01207144922921</v>
      </c>
      <c r="T58" s="12">
        <f>CalcANN!M58</f>
        <v>-0.41047232015733098</v>
      </c>
      <c r="U58" s="12">
        <f>CalcANN!N58</f>
        <v>-1.6968294845140299</v>
      </c>
      <c r="V58" s="3"/>
      <c r="W58" s="3"/>
      <c r="X58" s="3"/>
      <c r="Y58" s="56"/>
      <c r="Z58" s="61"/>
      <c r="AA58" s="61"/>
    </row>
    <row r="59" spans="1:27">
      <c r="A59" s="61"/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211" t="s">
        <v>71</v>
      </c>
      <c r="N59" s="214" t="str">
        <f t="shared" si="0"/>
        <v>Insecta</v>
      </c>
      <c r="O59" s="3"/>
      <c r="P59" s="5"/>
      <c r="Q59" s="12">
        <f>CalcANN!J59</f>
        <v>-1.78203568792342</v>
      </c>
      <c r="R59" s="12">
        <f>CalcANN!K59</f>
        <v>0.28362252353718997</v>
      </c>
      <c r="S59" s="12">
        <f>CalcANN!L59</f>
        <v>0.18326055220488399</v>
      </c>
      <c r="T59" s="12">
        <f>CalcANN!M59</f>
        <v>0.72125628570066103</v>
      </c>
      <c r="U59" s="12">
        <f>CalcANN!N59</f>
        <v>0.84803962807381295</v>
      </c>
      <c r="V59" s="3"/>
      <c r="W59" s="3"/>
      <c r="X59" s="3"/>
      <c r="Y59" s="56"/>
      <c r="Z59" s="61"/>
      <c r="AA59" s="61"/>
    </row>
    <row r="60" spans="1:27">
      <c r="A60" s="61"/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211" t="s">
        <v>72</v>
      </c>
      <c r="N60" s="214" t="str">
        <f t="shared" si="0"/>
        <v>Infauna</v>
      </c>
      <c r="O60" s="3"/>
      <c r="P60" s="5"/>
      <c r="Q60" s="12">
        <f>CalcANN!J60</f>
        <v>-0.54918652015360803</v>
      </c>
      <c r="R60" s="12">
        <f>CalcANN!K60</f>
        <v>3.8837837856455303E-2</v>
      </c>
      <c r="S60" s="12">
        <f>CalcANN!L60</f>
        <v>-0.49996824291569703</v>
      </c>
      <c r="T60" s="12">
        <f>CalcANN!M60</f>
        <v>-0.19546933616454201</v>
      </c>
      <c r="U60" s="12">
        <f>CalcANN!N60</f>
        <v>0.128543022937497</v>
      </c>
      <c r="V60" s="3"/>
      <c r="W60" s="3"/>
      <c r="X60" s="3"/>
      <c r="Y60" s="56"/>
      <c r="Z60" s="61"/>
      <c r="AA60" s="61"/>
    </row>
    <row r="61" spans="1:27">
      <c r="A61" s="61"/>
      <c r="B61" s="61"/>
      <c r="C61" s="61"/>
      <c r="D61" s="61"/>
      <c r="E61" s="61"/>
      <c r="F61" s="61"/>
      <c r="G61" s="61" t="s">
        <v>320</v>
      </c>
      <c r="H61" s="61"/>
      <c r="I61" s="61"/>
      <c r="J61" s="61"/>
      <c r="K61" s="61"/>
      <c r="L61" s="61"/>
      <c r="M61" s="211" t="s">
        <v>73</v>
      </c>
      <c r="N61" s="214" t="str">
        <f t="shared" si="0"/>
        <v>Sessile</v>
      </c>
      <c r="O61" s="3"/>
      <c r="P61" s="5"/>
      <c r="Q61" s="12">
        <f>CalcANN!J61</f>
        <v>0.22743463148477</v>
      </c>
      <c r="R61" s="12">
        <f>CalcANN!K61</f>
        <v>9.9078669164160596E-2</v>
      </c>
      <c r="S61" s="12">
        <f>CalcANN!L61</f>
        <v>1.0704531364858001</v>
      </c>
      <c r="T61" s="12">
        <f>CalcANN!M61</f>
        <v>0.11122348164800699</v>
      </c>
      <c r="U61" s="12">
        <f>CalcANN!N61</f>
        <v>0.231814348196791</v>
      </c>
      <c r="V61" s="3"/>
      <c r="W61" s="3"/>
      <c r="X61" s="3"/>
      <c r="Y61" s="56"/>
      <c r="Z61" s="251"/>
      <c r="AA61" s="251"/>
    </row>
    <row r="62" spans="1:27">
      <c r="A62" s="251"/>
      <c r="B62" s="251"/>
      <c r="C62" s="251"/>
      <c r="D62" s="251"/>
      <c r="E62" s="251"/>
      <c r="F62" s="251"/>
      <c r="G62" s="251"/>
      <c r="H62" s="251"/>
      <c r="I62" s="251"/>
      <c r="J62" s="251"/>
      <c r="K62" s="252"/>
      <c r="L62" s="252"/>
      <c r="M62" s="253" t="s">
        <v>74</v>
      </c>
      <c r="N62" s="214" t="str">
        <f t="shared" si="0"/>
        <v>Crawler</v>
      </c>
      <c r="O62" s="3"/>
      <c r="P62" s="5"/>
      <c r="Q62" s="12">
        <f>CalcANN!J62</f>
        <v>1.1178731499307399</v>
      </c>
      <c r="R62" s="12">
        <f>CalcANN!K62</f>
        <v>-9.4574448243814294E-2</v>
      </c>
      <c r="S62" s="12">
        <f>CalcANN!L62</f>
        <v>-1.22035078601944</v>
      </c>
      <c r="T62" s="12">
        <f>CalcANN!M62</f>
        <v>-7.5350878476002206E-2</v>
      </c>
      <c r="U62" s="12">
        <f>CalcANN!N62</f>
        <v>-0.15356934964413299</v>
      </c>
      <c r="V62" s="3"/>
      <c r="W62" s="3"/>
      <c r="X62" s="3"/>
      <c r="Y62" s="56"/>
      <c r="Z62" s="251"/>
      <c r="AA62" s="251"/>
    </row>
    <row r="63" spans="1:27">
      <c r="A63" s="251"/>
      <c r="B63" s="251"/>
      <c r="C63" s="251"/>
      <c r="D63" s="251"/>
      <c r="E63" s="251"/>
      <c r="F63" s="251"/>
      <c r="G63" s="251"/>
      <c r="H63" s="251"/>
      <c r="I63" s="251"/>
      <c r="J63" s="251"/>
      <c r="K63" s="252"/>
      <c r="L63" s="252"/>
      <c r="M63" s="253" t="s">
        <v>75</v>
      </c>
      <c r="N63" s="214" t="str">
        <f t="shared" si="0"/>
        <v>FacSwim</v>
      </c>
      <c r="O63" s="3"/>
      <c r="P63" s="5"/>
      <c r="Q63" s="12">
        <f>CalcANN!J63</f>
        <v>1.03662813470851</v>
      </c>
      <c r="R63" s="12">
        <f>CalcANN!K63</f>
        <v>3.87021449812518E-4</v>
      </c>
      <c r="S63" s="12">
        <f>CalcANN!L63</f>
        <v>0.58951100407599</v>
      </c>
      <c r="T63" s="12">
        <f>CalcANN!M63</f>
        <v>-5.2067118675214803E-2</v>
      </c>
      <c r="U63" s="12">
        <f>CalcANN!N63</f>
        <v>-1.53321964055926E-2</v>
      </c>
      <c r="V63" s="3"/>
      <c r="W63" s="3"/>
      <c r="X63" s="3"/>
      <c r="Y63" s="56"/>
      <c r="Z63" s="251"/>
      <c r="AA63" s="251"/>
    </row>
    <row r="64" spans="1:27">
      <c r="A64" s="251"/>
      <c r="B64" s="251"/>
      <c r="C64" s="251"/>
      <c r="D64" s="251"/>
      <c r="E64" s="251"/>
      <c r="F64" s="251"/>
      <c r="G64" s="251"/>
      <c r="H64" s="251"/>
      <c r="I64" s="251"/>
      <c r="J64" s="251"/>
      <c r="K64" s="252"/>
      <c r="L64" s="252"/>
      <c r="M64" s="253" t="s">
        <v>76</v>
      </c>
      <c r="N64" s="214" t="str">
        <f t="shared" si="0"/>
        <v>Herbiv</v>
      </c>
      <c r="O64" s="3"/>
      <c r="P64" s="5"/>
      <c r="Q64" s="12">
        <f>CalcANN!J64</f>
        <v>0.128732842977029</v>
      </c>
      <c r="R64" s="12">
        <f>CalcANN!K64</f>
        <v>-3.4626802390684601E-2</v>
      </c>
      <c r="S64" s="12">
        <f>CalcANN!L64</f>
        <v>-0.38494082944796498</v>
      </c>
      <c r="T64" s="12">
        <f>CalcANN!M64</f>
        <v>-0.250316962604273</v>
      </c>
      <c r="U64" s="12">
        <f>CalcANN!N64</f>
        <v>-5.49674216035533E-2</v>
      </c>
      <c r="V64" s="3"/>
      <c r="W64" s="3"/>
      <c r="X64" s="3"/>
      <c r="Y64" s="56"/>
      <c r="Z64" s="251"/>
      <c r="AA64" s="251"/>
    </row>
    <row r="65" spans="1:27">
      <c r="A65" s="251"/>
      <c r="B65" s="251"/>
      <c r="C65" s="251"/>
      <c r="D65" s="251"/>
      <c r="E65" s="251"/>
      <c r="F65" s="251"/>
      <c r="G65" s="251"/>
      <c r="H65" s="251"/>
      <c r="I65" s="251"/>
      <c r="J65" s="251"/>
      <c r="K65" s="252"/>
      <c r="L65" s="252"/>
      <c r="M65" s="253" t="s">
        <v>143</v>
      </c>
      <c r="N65" s="214" t="str">
        <f t="shared" si="0"/>
        <v>Omniv</v>
      </c>
      <c r="O65" s="3"/>
      <c r="P65" s="5"/>
      <c r="Q65" s="12">
        <f>CalcANN!J65</f>
        <v>6.32162067509736E-2</v>
      </c>
      <c r="R65" s="12">
        <f>CalcANN!K65</f>
        <v>7.4812719934015004E-2</v>
      </c>
      <c r="S65" s="12">
        <f>CalcANN!L65</f>
        <v>0.54915226755160795</v>
      </c>
      <c r="T65" s="12">
        <f>CalcANN!M65</f>
        <v>0.227982839841055</v>
      </c>
      <c r="U65" s="12">
        <f>CalcANN!N65</f>
        <v>0.22203465931373001</v>
      </c>
      <c r="V65" s="3"/>
      <c r="W65" s="3"/>
      <c r="X65" s="3"/>
      <c r="Y65" s="56"/>
      <c r="Z65" s="251"/>
      <c r="AA65" s="251"/>
    </row>
    <row r="66" spans="1:27">
      <c r="A66" s="251"/>
      <c r="B66" s="251"/>
      <c r="C66" s="251"/>
      <c r="D66" s="251"/>
      <c r="E66" s="251"/>
      <c r="F66" s="251"/>
      <c r="G66" s="251"/>
      <c r="H66" s="251"/>
      <c r="I66" s="251"/>
      <c r="J66" s="251"/>
      <c r="K66" s="252"/>
      <c r="L66" s="252"/>
      <c r="M66" s="253" t="s">
        <v>144</v>
      </c>
      <c r="N66" s="214" t="str">
        <f t="shared" si="0"/>
        <v>Carniv</v>
      </c>
      <c r="O66" s="3"/>
      <c r="P66" s="5"/>
      <c r="Q66" s="12">
        <f>CalcANN!J66</f>
        <v>0.47414908440759401</v>
      </c>
      <c r="R66" s="12">
        <f>CalcANN!K66</f>
        <v>-0.101911228540515</v>
      </c>
      <c r="S66" s="12">
        <f>CalcANN!L66</f>
        <v>-0.430231471673855</v>
      </c>
      <c r="T66" s="12">
        <f>CalcANN!M66</f>
        <v>-0.27125947912278803</v>
      </c>
      <c r="U66" s="12">
        <f>CalcANN!N66</f>
        <v>-0.32492743240561101</v>
      </c>
      <c r="V66" s="3"/>
      <c r="W66" s="3"/>
      <c r="X66" s="3"/>
      <c r="Y66" s="56"/>
      <c r="Z66" s="251"/>
      <c r="AA66" s="251"/>
    </row>
    <row r="67" spans="1:27">
      <c r="A67" s="251"/>
      <c r="B67" s="251"/>
      <c r="C67" s="251"/>
      <c r="D67" s="251"/>
      <c r="E67" s="251"/>
      <c r="F67" s="251"/>
      <c r="G67" s="251"/>
      <c r="H67" s="251"/>
      <c r="I67" s="251"/>
      <c r="J67" s="251"/>
      <c r="K67" s="252"/>
      <c r="L67" s="252"/>
      <c r="M67" s="253" t="s">
        <v>145</v>
      </c>
      <c r="N67" s="214" t="str">
        <f t="shared" si="0"/>
        <v>Lake</v>
      </c>
      <c r="O67" s="3"/>
      <c r="P67" s="5"/>
      <c r="Q67" s="12">
        <f>CalcANN!J67</f>
        <v>4.6781998538518197</v>
      </c>
      <c r="R67" s="12">
        <f>CalcANN!K67</f>
        <v>5.49329187531706E-2</v>
      </c>
      <c r="S67" s="12">
        <f>CalcANN!L67</f>
        <v>1.1636045789026299</v>
      </c>
      <c r="T67" s="12">
        <f>CalcANN!M67</f>
        <v>-0.13877510427161599</v>
      </c>
      <c r="U67" s="12">
        <f>CalcANN!N67</f>
        <v>1.1648748132761001E-2</v>
      </c>
      <c r="V67" s="3"/>
      <c r="W67" s="3"/>
      <c r="X67" s="3"/>
      <c r="Y67" s="56"/>
      <c r="Z67" s="251"/>
      <c r="AA67" s="251"/>
    </row>
    <row r="68" spans="1:27">
      <c r="A68" s="251"/>
      <c r="B68" s="251"/>
      <c r="C68" s="251"/>
      <c r="D68" s="251"/>
      <c r="E68" s="251"/>
      <c r="F68" s="251"/>
      <c r="G68" s="251"/>
      <c r="H68" s="251"/>
      <c r="I68" s="251"/>
      <c r="J68" s="251"/>
      <c r="K68" s="252"/>
      <c r="L68" s="252"/>
      <c r="M68" s="253" t="s">
        <v>146</v>
      </c>
      <c r="N68" s="214" t="str">
        <f t="shared" si="0"/>
        <v>River</v>
      </c>
      <c r="O68" s="3"/>
      <c r="P68" s="5"/>
      <c r="Q68" s="12">
        <f>CalcANN!J68</f>
        <v>1.4271548896636399</v>
      </c>
      <c r="R68" s="12">
        <f>CalcANN!K68</f>
        <v>0.107872214010501</v>
      </c>
      <c r="S68" s="12">
        <f>CalcANN!L68</f>
        <v>0.20742577585320199</v>
      </c>
      <c r="T68" s="12">
        <f>CalcANN!M68</f>
        <v>0.42464655881754898</v>
      </c>
      <c r="U68" s="12">
        <f>CalcANN!N68</f>
        <v>0.32970711307185402</v>
      </c>
      <c r="V68" s="3"/>
      <c r="W68" s="3"/>
      <c r="X68" s="3"/>
      <c r="Y68" s="56"/>
      <c r="Z68" s="251"/>
      <c r="AA68" s="251"/>
    </row>
    <row r="69" spans="1:27">
      <c r="A69" s="251"/>
      <c r="B69" s="251"/>
      <c r="C69" s="251"/>
      <c r="D69" s="251"/>
      <c r="E69" s="251"/>
      <c r="F69" s="251"/>
      <c r="G69" s="251"/>
      <c r="H69" s="251"/>
      <c r="I69" s="251"/>
      <c r="J69" s="251"/>
      <c r="K69" s="252"/>
      <c r="L69" s="252"/>
      <c r="M69" s="253" t="s">
        <v>147</v>
      </c>
      <c r="N69" s="214" t="str">
        <f t="shared" si="0"/>
        <v>Marine</v>
      </c>
      <c r="O69" s="3"/>
      <c r="P69" s="5"/>
      <c r="Q69" s="12">
        <f>CalcANN!J69</f>
        <v>-2.3817794397253</v>
      </c>
      <c r="R69" s="12">
        <f>CalcANN!K69</f>
        <v>-0.11850724516086</v>
      </c>
      <c r="S69" s="12">
        <f>CalcANN!L69</f>
        <v>-0.65590059387126498</v>
      </c>
      <c r="T69" s="12">
        <f>CalcANN!M69</f>
        <v>-0.31096018160550798</v>
      </c>
      <c r="U69" s="12">
        <f>CalcANN!N69</f>
        <v>-0.33492420033991799</v>
      </c>
      <c r="V69" s="3"/>
      <c r="W69" s="3"/>
      <c r="X69" s="3"/>
      <c r="Y69" s="56"/>
      <c r="Z69" s="251"/>
      <c r="AA69" s="251"/>
    </row>
    <row r="70" spans="1:27">
      <c r="A70" s="251"/>
      <c r="B70" s="251"/>
      <c r="C70" s="251"/>
      <c r="D70" s="251"/>
      <c r="E70" s="251"/>
      <c r="F70" s="251"/>
      <c r="G70" s="251"/>
      <c r="H70" s="251"/>
      <c r="I70" s="251"/>
      <c r="J70" s="251"/>
      <c r="K70" s="252"/>
      <c r="L70" s="252"/>
      <c r="M70" s="253" t="s">
        <v>148</v>
      </c>
      <c r="N70" s="214" t="str">
        <f t="shared" si="0"/>
        <v>Subtidal</v>
      </c>
      <c r="O70" s="3"/>
      <c r="P70" s="5"/>
      <c r="Q70" s="12">
        <f>CalcANN!J70</f>
        <v>0.64508473954857704</v>
      </c>
      <c r="R70" s="12">
        <f>CalcANN!K70</f>
        <v>6.3758445366466701E-2</v>
      </c>
      <c r="S70" s="12">
        <f>CalcANN!L70</f>
        <v>-0.95002548345430005</v>
      </c>
      <c r="T70" s="12">
        <f>CalcANN!M70</f>
        <v>-0.48550282779931297</v>
      </c>
      <c r="U70" s="12">
        <f>CalcANN!N70</f>
        <v>-0.134445722992521</v>
      </c>
      <c r="V70" s="3"/>
      <c r="W70" s="3"/>
      <c r="X70" s="3"/>
      <c r="Y70" s="56"/>
      <c r="Z70" s="251"/>
      <c r="AA70" s="251"/>
    </row>
    <row r="71" spans="1:27">
      <c r="A71" s="251"/>
      <c r="B71" s="251"/>
      <c r="C71" s="251"/>
      <c r="D71" s="251"/>
      <c r="E71" s="251"/>
      <c r="F71" s="251"/>
      <c r="G71" s="251"/>
      <c r="H71" s="251"/>
      <c r="I71" s="251"/>
      <c r="J71" s="251"/>
      <c r="K71" s="252"/>
      <c r="L71" s="252"/>
      <c r="M71" s="253" t="s">
        <v>149</v>
      </c>
      <c r="N71" s="214" t="str">
        <f t="shared" si="0"/>
        <v>Exploited</v>
      </c>
      <c r="O71" s="3"/>
      <c r="P71" s="5"/>
      <c r="Q71" s="12">
        <f>CalcANN!J71</f>
        <v>-1.70942159204077</v>
      </c>
      <c r="R71" s="12">
        <f>CalcANN!K71</f>
        <v>-0.12558768246250401</v>
      </c>
      <c r="S71" s="12">
        <f>CalcANN!L71</f>
        <v>2.85432537368618</v>
      </c>
      <c r="T71" s="12">
        <f>CalcANN!M71</f>
        <v>0.64544723926323</v>
      </c>
      <c r="U71" s="12">
        <f>CalcANN!N71</f>
        <v>-0.24459376466746599</v>
      </c>
      <c r="V71" s="3"/>
      <c r="W71" s="3"/>
      <c r="X71" s="3"/>
      <c r="Y71" s="56"/>
      <c r="Z71" s="251"/>
      <c r="AA71" s="251"/>
    </row>
    <row r="72" spans="1:27">
      <c r="A72" s="251"/>
      <c r="B72" s="251"/>
      <c r="C72" s="251"/>
      <c r="D72" s="251"/>
      <c r="E72" s="251"/>
      <c r="F72" s="251"/>
      <c r="G72" s="251"/>
      <c r="H72" s="251"/>
      <c r="I72" s="251"/>
      <c r="J72" s="251"/>
      <c r="K72" s="252"/>
      <c r="L72" s="252"/>
      <c r="M72" s="254"/>
      <c r="N72" s="6"/>
      <c r="O72" s="6"/>
      <c r="P72" s="6"/>
      <c r="Q72" s="13"/>
      <c r="R72" s="13"/>
      <c r="S72" s="13"/>
      <c r="T72" s="13"/>
      <c r="U72" s="13"/>
      <c r="V72" s="6"/>
      <c r="W72" s="6"/>
      <c r="X72" s="6"/>
      <c r="Y72" s="60"/>
      <c r="Z72" s="251"/>
      <c r="AA72" s="251"/>
    </row>
    <row r="73" spans="1:27">
      <c r="A73" s="251"/>
      <c r="B73" s="251"/>
      <c r="C73" s="251"/>
      <c r="D73" s="251"/>
      <c r="E73" s="251"/>
      <c r="F73" s="251"/>
      <c r="G73" s="251"/>
      <c r="H73" s="251"/>
      <c r="I73" s="251"/>
      <c r="J73" s="251"/>
      <c r="K73" s="252"/>
      <c r="L73" s="252"/>
      <c r="M73" s="251"/>
      <c r="N73" s="61"/>
      <c r="O73" s="61"/>
      <c r="P73" s="61"/>
      <c r="Q73" s="62"/>
      <c r="R73" s="62"/>
      <c r="S73" s="62"/>
      <c r="T73" s="62"/>
      <c r="U73" s="62"/>
      <c r="V73" s="61"/>
      <c r="W73" s="61"/>
      <c r="X73" s="61"/>
      <c r="Y73" s="61"/>
      <c r="Z73" s="251"/>
      <c r="AA73" s="251"/>
    </row>
    <row r="74" spans="1:27">
      <c r="A74" s="251"/>
      <c r="B74" s="251"/>
      <c r="C74" s="251"/>
      <c r="D74" s="251"/>
      <c r="E74" s="251"/>
      <c r="F74" s="251"/>
      <c r="G74" s="251"/>
      <c r="H74" s="251"/>
      <c r="I74" s="251"/>
      <c r="J74" s="251"/>
      <c r="K74" s="252"/>
      <c r="L74" s="252"/>
      <c r="M74" s="251"/>
      <c r="N74" s="61"/>
      <c r="O74" s="61"/>
      <c r="P74" s="61"/>
      <c r="Q74" s="62"/>
      <c r="R74" s="62"/>
      <c r="S74" s="62"/>
      <c r="T74" s="62"/>
      <c r="U74" s="62"/>
      <c r="V74" s="61"/>
      <c r="W74" s="61"/>
      <c r="X74" s="61"/>
      <c r="Y74" s="61"/>
      <c r="Z74" s="251"/>
      <c r="AA74" s="251"/>
    </row>
    <row r="75" spans="1:27">
      <c r="A75" s="251"/>
      <c r="B75" s="251"/>
      <c r="C75" s="251"/>
      <c r="D75" s="251"/>
      <c r="E75" s="251"/>
      <c r="F75" s="251"/>
      <c r="G75" s="251"/>
      <c r="H75" s="251"/>
      <c r="I75" s="251"/>
      <c r="J75" s="251"/>
      <c r="K75" s="252"/>
      <c r="L75" s="252"/>
      <c r="M75" s="251"/>
      <c r="N75" s="61"/>
      <c r="O75" s="62"/>
      <c r="P75" s="62"/>
      <c r="Q75" s="62"/>
      <c r="R75" s="62"/>
      <c r="S75" s="62"/>
      <c r="T75" s="61"/>
      <c r="U75" s="61"/>
      <c r="V75" s="61"/>
      <c r="W75" s="61"/>
      <c r="X75" s="61"/>
      <c r="Y75" s="61"/>
      <c r="Z75" s="251"/>
      <c r="AA75" s="251"/>
    </row>
    <row r="76" spans="1:27">
      <c r="A76" s="251"/>
      <c r="B76" s="251"/>
      <c r="C76" s="251"/>
      <c r="D76" s="251"/>
      <c r="E76" s="251"/>
      <c r="F76" s="251"/>
      <c r="G76" s="251"/>
      <c r="H76" s="251"/>
      <c r="I76" s="251"/>
      <c r="J76" s="251"/>
      <c r="K76" s="252"/>
      <c r="L76" s="252"/>
      <c r="M76" s="252"/>
      <c r="N76" s="252"/>
      <c r="O76" s="252"/>
      <c r="P76" s="251"/>
      <c r="Q76" s="251"/>
      <c r="R76" s="251"/>
      <c r="S76" s="251"/>
      <c r="T76" s="251"/>
      <c r="U76" s="251"/>
      <c r="V76" s="251"/>
      <c r="W76" s="251"/>
      <c r="X76" s="251"/>
      <c r="Y76" s="251"/>
      <c r="Z76" s="251"/>
      <c r="AA76" s="251"/>
    </row>
    <row r="77" spans="1:27">
      <c r="A77" s="251"/>
      <c r="B77" s="251"/>
      <c r="C77" s="251"/>
      <c r="D77" s="251"/>
      <c r="E77" s="251"/>
      <c r="F77" s="251"/>
      <c r="G77" s="251"/>
      <c r="H77" s="251"/>
      <c r="I77" s="251"/>
      <c r="J77" s="251"/>
      <c r="K77" s="252"/>
      <c r="L77" s="252"/>
      <c r="M77" s="252"/>
      <c r="N77" s="252"/>
      <c r="O77" s="252"/>
      <c r="P77" s="251"/>
      <c r="Q77" s="251"/>
      <c r="R77" s="251"/>
      <c r="S77" s="251"/>
      <c r="T77" s="251"/>
      <c r="U77" s="251"/>
      <c r="V77" s="251"/>
      <c r="W77" s="251"/>
      <c r="X77" s="251"/>
      <c r="Y77" s="251"/>
      <c r="Z77" s="251"/>
      <c r="AA77" s="251"/>
    </row>
  </sheetData>
  <phoneticPr fontId="4"/>
  <pageMargins left="0.75" right="0.75" top="1" bottom="1" header="0.5" footer="0.5"/>
  <pageSetup paperSize="9" orientation="portrait" horizontalDpi="4294967292" verticalDpi="4294967292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222"/>
  <sheetViews>
    <sheetView tabSelected="1" workbookViewId="0">
      <pane xSplit="2" ySplit="21" topLeftCell="C22" activePane="bottomRight" state="frozenSplit"/>
      <selection pane="topRight" activeCell="B1" sqref="B1"/>
      <selection pane="bottomLeft" activeCell="A22" sqref="A22"/>
      <selection pane="bottomRight" activeCell="T13" sqref="T13"/>
    </sheetView>
  </sheetViews>
  <sheetFormatPr baseColWidth="10" defaultRowHeight="13" x14ac:dyDescent="0"/>
  <cols>
    <col min="1" max="1" width="5.140625" customWidth="1"/>
    <col min="2" max="2" width="21" customWidth="1"/>
    <col min="3" max="3" width="11.140625" customWidth="1"/>
    <col min="4" max="4" width="8.28515625" customWidth="1"/>
    <col min="5" max="5" width="8" customWidth="1"/>
    <col min="6" max="6" width="8.42578125" customWidth="1"/>
    <col min="7" max="8" width="9.85546875" customWidth="1"/>
    <col min="9" max="9" width="10.42578125" style="14" customWidth="1"/>
    <col min="10" max="10" width="11.140625" style="14" customWidth="1"/>
    <col min="11" max="12" width="9.42578125" style="14" customWidth="1"/>
    <col min="13" max="13" width="10" style="14" customWidth="1"/>
    <col min="14" max="21" width="9.7109375" customWidth="1"/>
    <col min="22" max="22" width="8.85546875" customWidth="1"/>
    <col min="23" max="23" width="7.42578125" customWidth="1"/>
    <col min="24" max="26" width="15.5703125" customWidth="1"/>
    <col min="27" max="27" width="12" customWidth="1"/>
    <col min="28" max="29" width="9.28515625" customWidth="1"/>
    <col min="30" max="30" width="8.85546875" customWidth="1"/>
    <col min="31" max="31" width="8.140625" customWidth="1"/>
    <col min="32" max="32" width="9.140625" customWidth="1"/>
    <col min="33" max="36" width="8.7109375" customWidth="1"/>
    <col min="38" max="38" width="3.85546875" customWidth="1"/>
    <col min="39" max="41" width="15.5703125" customWidth="1"/>
  </cols>
  <sheetData>
    <row r="1" spans="2:36" s="70" customFormat="1" ht="16">
      <c r="B1" s="295" t="s">
        <v>88</v>
      </c>
      <c r="C1" s="295"/>
      <c r="D1" s="295"/>
      <c r="E1" s="295"/>
      <c r="F1" s="295"/>
      <c r="G1" s="295"/>
      <c r="H1" s="78"/>
      <c r="I1" s="92"/>
      <c r="J1" s="78"/>
      <c r="K1" s="78"/>
      <c r="L1" s="78"/>
      <c r="M1" s="294"/>
      <c r="N1" s="294"/>
      <c r="O1" s="92"/>
      <c r="P1" s="92"/>
      <c r="Q1" s="92"/>
      <c r="R1" s="92"/>
      <c r="S1" s="92"/>
      <c r="T1" s="92"/>
      <c r="U1" s="92"/>
      <c r="V1" s="78"/>
      <c r="W1" s="78"/>
      <c r="X1" s="294" t="s">
        <v>95</v>
      </c>
      <c r="Y1" s="294"/>
      <c r="Z1" s="93"/>
      <c r="AA1" s="78"/>
      <c r="AB1" s="94"/>
      <c r="AC1" s="94"/>
      <c r="AD1" s="94"/>
      <c r="AE1" s="94"/>
      <c r="AF1" s="78"/>
      <c r="AG1" s="78"/>
      <c r="AH1" s="78"/>
      <c r="AI1" s="78"/>
      <c r="AJ1" s="78"/>
    </row>
    <row r="2" spans="2:36" s="70" customFormat="1">
      <c r="B2" s="79"/>
      <c r="C2" s="78"/>
      <c r="D2" s="78"/>
      <c r="E2" s="78"/>
      <c r="F2" s="78"/>
      <c r="G2" s="78"/>
      <c r="H2" s="78"/>
      <c r="I2" s="78"/>
      <c r="J2" s="95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93"/>
      <c r="AA2" s="78"/>
      <c r="AB2" s="94"/>
      <c r="AC2" s="94"/>
      <c r="AD2" s="94"/>
      <c r="AE2" s="94"/>
      <c r="AF2" s="78"/>
      <c r="AG2" s="78"/>
      <c r="AH2" s="78"/>
      <c r="AI2" s="78"/>
      <c r="AJ2" s="78"/>
    </row>
    <row r="3" spans="2:36" s="70" customFormat="1">
      <c r="B3" s="296" t="s">
        <v>83</v>
      </c>
      <c r="C3" s="296"/>
      <c r="D3" s="297" t="s">
        <v>90</v>
      </c>
      <c r="E3" s="297"/>
      <c r="F3" s="297"/>
      <c r="G3" s="297"/>
      <c r="H3" s="297"/>
      <c r="I3" s="297"/>
      <c r="J3" s="297"/>
      <c r="K3" s="297"/>
      <c r="L3" s="297"/>
      <c r="M3" s="297"/>
      <c r="N3" s="78"/>
      <c r="O3" s="78"/>
      <c r="P3" s="78"/>
      <c r="Q3" s="78"/>
      <c r="R3" s="78"/>
      <c r="S3" s="78"/>
      <c r="T3" s="78"/>
      <c r="U3" s="78"/>
      <c r="V3" s="78"/>
      <c r="W3" s="78"/>
      <c r="X3" s="93"/>
      <c r="Y3" s="78"/>
      <c r="Z3" s="94"/>
      <c r="AA3" s="94"/>
      <c r="AB3" s="94"/>
      <c r="AC3" s="94"/>
      <c r="AD3" s="78"/>
      <c r="AE3" s="78"/>
      <c r="AF3" s="78"/>
      <c r="AG3" s="78"/>
      <c r="AH3" s="78"/>
    </row>
    <row r="4" spans="2:36" s="101" customFormat="1" ht="14" customHeight="1" thickBot="1">
      <c r="B4" s="97"/>
      <c r="C4" s="96"/>
      <c r="D4" s="298" t="s">
        <v>91</v>
      </c>
      <c r="E4" s="298"/>
      <c r="F4" s="298"/>
      <c r="G4" s="298"/>
      <c r="H4" s="298"/>
      <c r="I4" s="298"/>
      <c r="J4" s="298"/>
      <c r="K4" s="97"/>
      <c r="L4" s="97"/>
      <c r="M4" s="98"/>
      <c r="N4" s="96"/>
      <c r="O4" s="96"/>
      <c r="P4" s="96"/>
      <c r="Q4" s="96"/>
      <c r="R4" s="96"/>
      <c r="S4" s="96"/>
      <c r="T4" s="96"/>
      <c r="U4" s="96"/>
      <c r="V4" s="96"/>
      <c r="W4" s="96"/>
      <c r="X4" s="99"/>
      <c r="Y4" s="96"/>
      <c r="Z4" s="100"/>
      <c r="AA4" s="100"/>
      <c r="AB4" s="100"/>
      <c r="AC4" s="100"/>
      <c r="AD4" s="96"/>
      <c r="AE4" s="96"/>
      <c r="AF4" s="96"/>
      <c r="AG4" s="96"/>
      <c r="AH4" s="96"/>
    </row>
    <row r="5" spans="2:36" s="125" customFormat="1" ht="30" customHeight="1" thickBot="1">
      <c r="B5" s="134" t="s">
        <v>1774</v>
      </c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</row>
    <row r="6" spans="2:36" s="61" customFormat="1" ht="16" thickBot="1">
      <c r="B6" s="64"/>
      <c r="I6" s="62"/>
      <c r="J6" s="62"/>
      <c r="K6" s="62"/>
      <c r="L6" s="62"/>
      <c r="M6" s="62"/>
    </row>
    <row r="7" spans="2:36" s="61" customFormat="1" ht="15">
      <c r="B7" s="64"/>
      <c r="C7" s="161" t="s">
        <v>322</v>
      </c>
      <c r="D7" s="162"/>
      <c r="E7" s="162"/>
      <c r="F7" s="162"/>
      <c r="G7" s="162"/>
      <c r="H7" s="162"/>
      <c r="I7" s="187"/>
      <c r="J7" s="188"/>
      <c r="K7" s="62"/>
      <c r="L7" s="62"/>
      <c r="M7" s="62"/>
    </row>
    <row r="8" spans="2:36" s="61" customFormat="1" ht="15">
      <c r="B8" s="64"/>
      <c r="C8" s="163"/>
      <c r="D8" s="3"/>
      <c r="E8" s="3"/>
      <c r="F8" s="3"/>
      <c r="G8" s="3"/>
      <c r="H8" s="3"/>
      <c r="I8" s="11"/>
      <c r="J8" s="189"/>
      <c r="K8" s="62"/>
      <c r="L8" s="62"/>
      <c r="M8" s="62"/>
    </row>
    <row r="9" spans="2:36" s="61" customFormat="1" ht="15">
      <c r="B9" s="64"/>
      <c r="C9" s="164" t="s">
        <v>47</v>
      </c>
      <c r="D9" s="3"/>
      <c r="E9" s="3"/>
      <c r="F9" s="3"/>
      <c r="G9" s="3"/>
      <c r="H9" s="3"/>
      <c r="I9" s="11"/>
      <c r="J9" s="189"/>
      <c r="K9" s="62"/>
      <c r="L9" s="62"/>
      <c r="M9" s="62"/>
    </row>
    <row r="10" spans="2:36" s="61" customFormat="1" ht="15">
      <c r="B10" s="64"/>
      <c r="C10" s="164" t="s">
        <v>97</v>
      </c>
      <c r="D10" s="3"/>
      <c r="E10" s="3"/>
      <c r="F10" s="3"/>
      <c r="G10" s="3"/>
      <c r="H10" s="3"/>
      <c r="I10" s="11"/>
      <c r="J10" s="189"/>
      <c r="K10" s="62"/>
      <c r="L10" s="62"/>
      <c r="M10" s="62"/>
    </row>
    <row r="11" spans="2:36" s="61" customFormat="1" ht="15">
      <c r="B11" s="64"/>
      <c r="C11" s="164" t="s">
        <v>105</v>
      </c>
      <c r="D11" s="3"/>
      <c r="E11" s="3"/>
      <c r="F11" s="3"/>
      <c r="G11" s="3"/>
      <c r="H11" s="3"/>
      <c r="I11" s="11"/>
      <c r="J11" s="189"/>
      <c r="K11" s="62"/>
      <c r="L11" s="62"/>
      <c r="M11" s="62"/>
    </row>
    <row r="12" spans="2:36" s="61" customFormat="1" ht="16" thickBot="1">
      <c r="B12" s="64"/>
      <c r="C12" s="190"/>
      <c r="D12" s="165"/>
      <c r="E12" s="165"/>
      <c r="F12" s="165"/>
      <c r="G12" s="165"/>
      <c r="H12" s="165"/>
      <c r="I12" s="191"/>
      <c r="J12" s="192"/>
      <c r="K12" s="62"/>
      <c r="L12" s="62"/>
      <c r="M12" s="62"/>
      <c r="N12" s="154"/>
      <c r="O12" s="154"/>
      <c r="P12" s="154"/>
      <c r="Q12" s="154"/>
      <c r="R12" s="154"/>
      <c r="S12" s="154"/>
      <c r="T12" s="154"/>
      <c r="U12" s="154"/>
    </row>
    <row r="13" spans="2:36" s="61" customFormat="1" ht="15">
      <c r="B13" s="64"/>
      <c r="C13" s="183"/>
      <c r="D13" s="162"/>
      <c r="E13" s="162"/>
      <c r="F13" s="162"/>
      <c r="I13" s="62"/>
      <c r="J13" s="62"/>
      <c r="K13" s="62"/>
      <c r="L13" s="62"/>
      <c r="M13" s="62"/>
      <c r="N13" s="154"/>
      <c r="O13" s="154"/>
      <c r="P13" s="154"/>
      <c r="Q13" s="154"/>
      <c r="R13" s="154"/>
      <c r="S13" s="154"/>
      <c r="T13" s="154"/>
      <c r="U13" s="154"/>
    </row>
    <row r="14" spans="2:36" s="61" customFormat="1" ht="14" customHeight="1">
      <c r="B14" s="64"/>
      <c r="C14" s="3"/>
      <c r="D14" s="3"/>
      <c r="E14" s="3"/>
      <c r="F14" s="3"/>
      <c r="I14" s="62"/>
      <c r="J14" s="62"/>
      <c r="K14" s="62"/>
      <c r="L14" s="62"/>
      <c r="M14" s="62"/>
      <c r="N14" s="154"/>
      <c r="O14" s="154"/>
      <c r="P14" s="154"/>
      <c r="Q14" s="154"/>
      <c r="R14" s="154"/>
      <c r="S14" s="154"/>
      <c r="T14" s="154"/>
      <c r="U14" s="154"/>
    </row>
    <row r="15" spans="2:36" s="61" customFormat="1" ht="15">
      <c r="B15" s="64"/>
      <c r="C15" s="184"/>
      <c r="D15" s="3"/>
      <c r="E15" s="3"/>
      <c r="F15" s="3"/>
      <c r="I15" s="62"/>
      <c r="J15" s="62"/>
      <c r="K15" s="62"/>
      <c r="L15" s="62"/>
      <c r="M15" s="62"/>
      <c r="N15" s="154"/>
      <c r="O15" s="154"/>
      <c r="P15" s="154"/>
      <c r="Q15" s="154"/>
      <c r="R15" s="154"/>
      <c r="S15" s="154"/>
      <c r="T15" s="154"/>
      <c r="U15" s="154"/>
    </row>
    <row r="16" spans="2:36" s="61" customFormat="1" ht="15">
      <c r="B16" s="64"/>
      <c r="D16" s="65"/>
      <c r="E16" s="65"/>
      <c r="I16" s="62"/>
      <c r="J16" s="62"/>
      <c r="K16" s="62"/>
      <c r="L16" s="62"/>
      <c r="M16" s="62"/>
    </row>
    <row r="17" spans="1:26" s="61" customFormat="1" ht="15">
      <c r="B17" s="64"/>
      <c r="C17" s="64"/>
      <c r="D17" s="64"/>
      <c r="E17" s="65"/>
      <c r="I17" s="62"/>
      <c r="J17" s="62"/>
      <c r="K17" s="62"/>
      <c r="L17" s="62"/>
      <c r="M17" s="62"/>
    </row>
    <row r="18" spans="1:26" ht="15">
      <c r="A18" s="61"/>
      <c r="B18" s="64"/>
      <c r="C18" s="1" t="s">
        <v>77</v>
      </c>
      <c r="D18" s="54"/>
      <c r="E18" s="54"/>
      <c r="F18" s="54"/>
      <c r="G18" s="54"/>
      <c r="H18" s="54"/>
      <c r="I18" s="9"/>
      <c r="J18" s="9"/>
      <c r="K18" s="9"/>
      <c r="L18" s="54"/>
      <c r="M18" s="9"/>
      <c r="N18" s="9"/>
      <c r="O18" s="9"/>
      <c r="P18" s="9"/>
      <c r="Q18" s="9"/>
      <c r="R18" s="9"/>
      <c r="S18" s="9"/>
      <c r="T18" s="9"/>
      <c r="U18" s="9"/>
      <c r="V18" s="231"/>
      <c r="W18" s="61"/>
      <c r="X18" s="291" t="s">
        <v>126</v>
      </c>
      <c r="Y18" s="292"/>
      <c r="Z18" s="293"/>
    </row>
    <row r="19" spans="1:26" ht="15">
      <c r="A19" s="61"/>
      <c r="B19" s="64"/>
      <c r="C19" s="7"/>
      <c r="D19" s="3"/>
      <c r="E19" s="3"/>
      <c r="F19" s="301" t="s">
        <v>326</v>
      </c>
      <c r="G19" s="302"/>
      <c r="H19" s="302"/>
      <c r="I19" s="302"/>
      <c r="J19" s="302"/>
      <c r="K19" s="288"/>
      <c r="L19" s="303" t="s">
        <v>327</v>
      </c>
      <c r="M19" s="304"/>
      <c r="N19" s="304"/>
      <c r="O19" s="305" t="s">
        <v>328</v>
      </c>
      <c r="P19" s="306"/>
      <c r="Q19" s="306"/>
      <c r="R19" s="289" t="s">
        <v>329</v>
      </c>
      <c r="S19" s="304"/>
      <c r="T19" s="304"/>
      <c r="U19" s="11"/>
      <c r="V19" s="232"/>
      <c r="W19" s="299" t="s">
        <v>325</v>
      </c>
      <c r="X19" s="307" t="s">
        <v>134</v>
      </c>
      <c r="Y19" s="308"/>
      <c r="Z19" s="309"/>
    </row>
    <row r="20" spans="1:26" s="158" customFormat="1" ht="42" customHeight="1">
      <c r="A20" s="61"/>
      <c r="B20" s="153"/>
      <c r="C20" s="155" t="s">
        <v>92</v>
      </c>
      <c r="D20" s="156" t="s">
        <v>93</v>
      </c>
      <c r="E20" s="156" t="s">
        <v>16</v>
      </c>
      <c r="F20" s="318" t="s">
        <v>155</v>
      </c>
      <c r="G20" s="157" t="s">
        <v>62</v>
      </c>
      <c r="H20" s="157" t="s">
        <v>86</v>
      </c>
      <c r="I20" s="157" t="s">
        <v>161</v>
      </c>
      <c r="J20" s="157" t="s">
        <v>63</v>
      </c>
      <c r="K20" s="317" t="s">
        <v>153</v>
      </c>
      <c r="L20" s="207" t="s">
        <v>321</v>
      </c>
      <c r="M20" s="207" t="s">
        <v>152</v>
      </c>
      <c r="N20" s="207" t="s">
        <v>121</v>
      </c>
      <c r="O20" s="319" t="s">
        <v>122</v>
      </c>
      <c r="P20" s="269" t="s">
        <v>123</v>
      </c>
      <c r="Q20" s="269" t="s">
        <v>4</v>
      </c>
      <c r="R20" s="159" t="s">
        <v>119</v>
      </c>
      <c r="S20" s="206" t="s">
        <v>150</v>
      </c>
      <c r="T20" s="206" t="s">
        <v>151</v>
      </c>
      <c r="U20" s="320" t="s">
        <v>120</v>
      </c>
      <c r="V20" s="222" t="s">
        <v>109</v>
      </c>
      <c r="W20" s="300"/>
      <c r="X20" s="159" t="s">
        <v>125</v>
      </c>
      <c r="Y20" s="289" t="s">
        <v>59</v>
      </c>
      <c r="Z20" s="290"/>
    </row>
    <row r="21" spans="1:26">
      <c r="A21" s="61"/>
      <c r="B21" s="20" t="s">
        <v>87</v>
      </c>
      <c r="C21" s="51" t="s">
        <v>38</v>
      </c>
      <c r="D21" s="20" t="s">
        <v>48</v>
      </c>
      <c r="E21" s="20" t="s">
        <v>37</v>
      </c>
      <c r="F21" s="20" t="s">
        <v>44</v>
      </c>
      <c r="G21" s="20" t="s">
        <v>44</v>
      </c>
      <c r="H21" s="20" t="s">
        <v>44</v>
      </c>
      <c r="I21" s="20" t="s">
        <v>44</v>
      </c>
      <c r="J21" s="20" t="s">
        <v>44</v>
      </c>
      <c r="K21" s="20" t="s">
        <v>44</v>
      </c>
      <c r="L21" s="20" t="s">
        <v>44</v>
      </c>
      <c r="M21" s="20" t="s">
        <v>44</v>
      </c>
      <c r="N21" s="20" t="s">
        <v>44</v>
      </c>
      <c r="O21" s="20" t="s">
        <v>44</v>
      </c>
      <c r="P21" s="20" t="s">
        <v>44</v>
      </c>
      <c r="Q21" s="20" t="s">
        <v>44</v>
      </c>
      <c r="R21" s="20" t="s">
        <v>44</v>
      </c>
      <c r="S21" s="20" t="s">
        <v>44</v>
      </c>
      <c r="T21" s="20" t="s">
        <v>44</v>
      </c>
      <c r="U21" s="20" t="s">
        <v>44</v>
      </c>
      <c r="V21" s="21" t="s">
        <v>44</v>
      </c>
      <c r="W21" s="61"/>
      <c r="X21" s="230" t="s">
        <v>124</v>
      </c>
      <c r="Y21" s="20" t="s">
        <v>60</v>
      </c>
      <c r="Z21" s="21" t="s">
        <v>61</v>
      </c>
    </row>
    <row r="22" spans="1:26">
      <c r="A22" s="265">
        <v>0</v>
      </c>
      <c r="B22" s="205" t="s">
        <v>1777</v>
      </c>
      <c r="C22" s="146">
        <v>100</v>
      </c>
      <c r="D22" s="147">
        <v>10</v>
      </c>
      <c r="E22" s="148">
        <v>100</v>
      </c>
      <c r="F22" s="149">
        <v>0</v>
      </c>
      <c r="G22" s="149">
        <v>1</v>
      </c>
      <c r="H22" s="149">
        <v>0</v>
      </c>
      <c r="I22" s="149">
        <v>0</v>
      </c>
      <c r="J22" s="149">
        <v>0</v>
      </c>
      <c r="K22" s="149">
        <v>1</v>
      </c>
      <c r="L22" s="149">
        <v>1</v>
      </c>
      <c r="M22" s="149">
        <v>0</v>
      </c>
      <c r="N22" s="149">
        <v>0</v>
      </c>
      <c r="O22" s="149">
        <v>0</v>
      </c>
      <c r="P22" s="149">
        <v>1</v>
      </c>
      <c r="Q22" s="149">
        <v>0</v>
      </c>
      <c r="R22" s="149">
        <v>0</v>
      </c>
      <c r="S22" s="149">
        <v>0</v>
      </c>
      <c r="T22" s="149">
        <v>1</v>
      </c>
      <c r="U22" s="149">
        <v>1</v>
      </c>
      <c r="V22" s="233">
        <v>0</v>
      </c>
      <c r="W22" s="268" t="str">
        <f>IF(OR(SUM(F22:J22)&lt;&gt;1,SUM(L22:N22)&lt;&gt;1,SUM(O22:Q22)&lt;&gt;1,,SUM(R22:T22)&lt;&gt;1), "ERROR","")</f>
        <v/>
      </c>
      <c r="X22" s="150">
        <f>CalcANN!AR82</f>
        <v>1.9947295022503577</v>
      </c>
      <c r="Y22" s="151">
        <f>CalcANN!AS82</f>
        <v>1.6427417197375109</v>
      </c>
      <c r="Z22" s="208">
        <f>CalcANN!AT82</f>
        <v>2.4221371742989182</v>
      </c>
    </row>
    <row r="23" spans="1:26">
      <c r="A23" s="23">
        <v>1</v>
      </c>
      <c r="B23" s="204"/>
      <c r="C23" s="202"/>
      <c r="D23" s="178"/>
      <c r="E23" s="179"/>
      <c r="F23" s="180"/>
      <c r="G23" s="180"/>
      <c r="H23" s="180"/>
      <c r="I23" s="180"/>
      <c r="J23" s="180"/>
      <c r="K23" s="180"/>
      <c r="L23" s="180"/>
      <c r="M23" s="180"/>
      <c r="N23" s="180"/>
      <c r="O23" s="180"/>
      <c r="P23" s="180"/>
      <c r="Q23" s="180"/>
      <c r="R23" s="180"/>
      <c r="S23" s="180"/>
      <c r="T23" s="180"/>
      <c r="U23" s="180"/>
      <c r="V23" s="234"/>
      <c r="W23" s="267" t="str">
        <f>IF(OR(SUM(F23:J23)&lt;&gt;1,SUM(L23:N23)&lt;&gt;1,SUM(O23:Q23)&lt;&gt;1,,SUM(R23:T23)&lt;&gt;1), "ERROR","")</f>
        <v>ERROR</v>
      </c>
      <c r="X23" s="143" t="str">
        <f>CalcANN!AR83</f>
        <v>-</v>
      </c>
      <c r="Y23" s="142" t="str">
        <f>CalcANN!AS83</f>
        <v>-</v>
      </c>
      <c r="Z23" s="209" t="str">
        <f>CalcANN!AT83</f>
        <v>-</v>
      </c>
    </row>
    <row r="24" spans="1:26" ht="15">
      <c r="A24" s="24">
        <f>A23+1</f>
        <v>2</v>
      </c>
      <c r="B24" s="204"/>
      <c r="C24" s="203"/>
      <c r="D24" s="178"/>
      <c r="E24" s="181"/>
      <c r="F24" s="182"/>
      <c r="G24" s="182"/>
      <c r="H24" s="182"/>
      <c r="I24" s="182"/>
      <c r="J24" s="182"/>
      <c r="K24" s="182"/>
      <c r="L24" s="182"/>
      <c r="M24" s="182"/>
      <c r="N24" s="182"/>
      <c r="O24" s="182"/>
      <c r="P24" s="182"/>
      <c r="Q24" s="182"/>
      <c r="R24" s="182"/>
      <c r="S24" s="182"/>
      <c r="T24" s="182"/>
      <c r="U24" s="182"/>
      <c r="V24" s="235"/>
      <c r="W24" s="267" t="str">
        <f t="shared" ref="W24:W87" si="0">IF(OR(SUM(F24:J24)&lt;&gt;1,SUM(L24:N24)&lt;&gt;1,SUM(O24:Q24)&lt;&gt;1,,SUM(R24:T24)&lt;&gt;1), "ERROR","")</f>
        <v>ERROR</v>
      </c>
      <c r="X24" s="144" t="str">
        <f>CalcANN!AR84</f>
        <v>-</v>
      </c>
      <c r="Y24" s="141" t="str">
        <f>CalcANN!AS84</f>
        <v>-</v>
      </c>
      <c r="Z24" s="210" t="str">
        <f>CalcANN!AT84</f>
        <v>-</v>
      </c>
    </row>
    <row r="25" spans="1:26" ht="15">
      <c r="A25" s="24">
        <f t="shared" ref="A25:A88" si="1">A24+1</f>
        <v>3</v>
      </c>
      <c r="B25" s="204"/>
      <c r="C25" s="203"/>
      <c r="D25" s="178"/>
      <c r="E25" s="181"/>
      <c r="F25" s="182"/>
      <c r="G25" s="182"/>
      <c r="H25" s="182"/>
      <c r="I25" s="182"/>
      <c r="J25" s="182"/>
      <c r="K25" s="182"/>
      <c r="L25" s="182"/>
      <c r="M25" s="182"/>
      <c r="N25" s="182"/>
      <c r="O25" s="182"/>
      <c r="P25" s="182"/>
      <c r="Q25" s="182"/>
      <c r="R25" s="182"/>
      <c r="S25" s="182"/>
      <c r="T25" s="182"/>
      <c r="U25" s="182"/>
      <c r="V25" s="235"/>
      <c r="W25" s="267" t="str">
        <f t="shared" si="0"/>
        <v>ERROR</v>
      </c>
      <c r="X25" s="144" t="str">
        <f>CalcANN!AR85</f>
        <v>-</v>
      </c>
      <c r="Y25" s="141" t="str">
        <f>CalcANN!AS85</f>
        <v>-</v>
      </c>
      <c r="Z25" s="210" t="str">
        <f>CalcANN!AT85</f>
        <v>-</v>
      </c>
    </row>
    <row r="26" spans="1:26" ht="15">
      <c r="A26" s="24">
        <f t="shared" si="1"/>
        <v>4</v>
      </c>
      <c r="B26" s="204"/>
      <c r="C26" s="203"/>
      <c r="D26" s="178"/>
      <c r="E26" s="181"/>
      <c r="F26" s="182"/>
      <c r="G26" s="182"/>
      <c r="H26" s="182"/>
      <c r="I26" s="182"/>
      <c r="J26" s="182"/>
      <c r="K26" s="182"/>
      <c r="L26" s="182"/>
      <c r="M26" s="182"/>
      <c r="N26" s="182"/>
      <c r="O26" s="182"/>
      <c r="P26" s="182"/>
      <c r="Q26" s="182"/>
      <c r="R26" s="182"/>
      <c r="S26" s="182"/>
      <c r="T26" s="182"/>
      <c r="U26" s="182"/>
      <c r="V26" s="235"/>
      <c r="W26" s="267" t="str">
        <f t="shared" si="0"/>
        <v>ERROR</v>
      </c>
      <c r="X26" s="144" t="str">
        <f>CalcANN!AR86</f>
        <v>-</v>
      </c>
      <c r="Y26" s="141" t="str">
        <f>CalcANN!AS86</f>
        <v>-</v>
      </c>
      <c r="Z26" s="210" t="str">
        <f>CalcANN!AT86</f>
        <v>-</v>
      </c>
    </row>
    <row r="27" spans="1:26" ht="15">
      <c r="A27" s="24">
        <f t="shared" si="1"/>
        <v>5</v>
      </c>
      <c r="B27" s="204"/>
      <c r="C27" s="203"/>
      <c r="D27" s="178"/>
      <c r="E27" s="181"/>
      <c r="F27" s="182"/>
      <c r="G27" s="182"/>
      <c r="H27" s="182"/>
      <c r="I27" s="182"/>
      <c r="J27" s="182"/>
      <c r="K27" s="182"/>
      <c r="L27" s="182"/>
      <c r="M27" s="182"/>
      <c r="N27" s="182"/>
      <c r="O27" s="182"/>
      <c r="P27" s="182"/>
      <c r="Q27" s="182"/>
      <c r="R27" s="182"/>
      <c r="S27" s="182"/>
      <c r="T27" s="182"/>
      <c r="U27" s="182"/>
      <c r="V27" s="235"/>
      <c r="W27" s="267" t="str">
        <f t="shared" si="0"/>
        <v>ERROR</v>
      </c>
      <c r="X27" s="144" t="str">
        <f>CalcANN!AR87</f>
        <v>-</v>
      </c>
      <c r="Y27" s="141" t="str">
        <f>CalcANN!AS87</f>
        <v>-</v>
      </c>
      <c r="Z27" s="210" t="str">
        <f>CalcANN!AT87</f>
        <v>-</v>
      </c>
    </row>
    <row r="28" spans="1:26" ht="15">
      <c r="A28" s="24">
        <f t="shared" si="1"/>
        <v>6</v>
      </c>
      <c r="B28" s="204"/>
      <c r="C28" s="203"/>
      <c r="D28" s="178"/>
      <c r="E28" s="181"/>
      <c r="F28" s="182"/>
      <c r="G28" s="182"/>
      <c r="H28" s="182"/>
      <c r="I28" s="182"/>
      <c r="J28" s="182"/>
      <c r="K28" s="182"/>
      <c r="L28" s="182"/>
      <c r="M28" s="182"/>
      <c r="N28" s="182"/>
      <c r="O28" s="182"/>
      <c r="P28" s="182"/>
      <c r="Q28" s="182"/>
      <c r="R28" s="182"/>
      <c r="S28" s="182"/>
      <c r="T28" s="182"/>
      <c r="U28" s="182"/>
      <c r="V28" s="235"/>
      <c r="W28" s="267" t="str">
        <f t="shared" si="0"/>
        <v>ERROR</v>
      </c>
      <c r="X28" s="144" t="str">
        <f>CalcANN!AR88</f>
        <v>-</v>
      </c>
      <c r="Y28" s="141" t="str">
        <f>CalcANN!AS88</f>
        <v>-</v>
      </c>
      <c r="Z28" s="210" t="str">
        <f>CalcANN!AT88</f>
        <v>-</v>
      </c>
    </row>
    <row r="29" spans="1:26" s="18" customFormat="1" ht="15">
      <c r="A29" s="24">
        <f t="shared" si="1"/>
        <v>7</v>
      </c>
      <c r="B29" s="204"/>
      <c r="C29" s="203"/>
      <c r="D29" s="178"/>
      <c r="E29" s="181"/>
      <c r="F29" s="182"/>
      <c r="G29" s="182"/>
      <c r="H29" s="182"/>
      <c r="I29" s="182"/>
      <c r="J29" s="182"/>
      <c r="K29" s="182"/>
      <c r="L29" s="182"/>
      <c r="M29" s="182"/>
      <c r="N29" s="182"/>
      <c r="O29" s="182"/>
      <c r="P29" s="182"/>
      <c r="Q29" s="182"/>
      <c r="R29" s="182"/>
      <c r="S29" s="182"/>
      <c r="T29" s="182"/>
      <c r="U29" s="182"/>
      <c r="V29" s="235"/>
      <c r="W29" s="267" t="str">
        <f t="shared" si="0"/>
        <v>ERROR</v>
      </c>
      <c r="X29" s="144" t="str">
        <f>CalcANN!AR89</f>
        <v>-</v>
      </c>
      <c r="Y29" s="141" t="str">
        <f>CalcANN!AS89</f>
        <v>-</v>
      </c>
      <c r="Z29" s="210" t="str">
        <f>CalcANN!AT89</f>
        <v>-</v>
      </c>
    </row>
    <row r="30" spans="1:26" s="18" customFormat="1" ht="15">
      <c r="A30" s="24">
        <f t="shared" si="1"/>
        <v>8</v>
      </c>
      <c r="B30" s="204"/>
      <c r="C30" s="203"/>
      <c r="D30" s="178"/>
      <c r="E30" s="181"/>
      <c r="F30" s="182"/>
      <c r="G30" s="182"/>
      <c r="H30" s="182"/>
      <c r="I30" s="182"/>
      <c r="J30" s="182"/>
      <c r="K30" s="182"/>
      <c r="L30" s="182"/>
      <c r="M30" s="182"/>
      <c r="N30" s="182"/>
      <c r="O30" s="182"/>
      <c r="P30" s="182"/>
      <c r="Q30" s="182"/>
      <c r="R30" s="182"/>
      <c r="S30" s="182"/>
      <c r="T30" s="182"/>
      <c r="U30" s="182"/>
      <c r="V30" s="235"/>
      <c r="W30" s="267" t="str">
        <f t="shared" si="0"/>
        <v>ERROR</v>
      </c>
      <c r="X30" s="144" t="str">
        <f>CalcANN!AR90</f>
        <v>-</v>
      </c>
      <c r="Y30" s="141" t="str">
        <f>CalcANN!AS90</f>
        <v>-</v>
      </c>
      <c r="Z30" s="210" t="str">
        <f>CalcANN!AT90</f>
        <v>-</v>
      </c>
    </row>
    <row r="31" spans="1:26" ht="15">
      <c r="A31" s="24">
        <f t="shared" si="1"/>
        <v>9</v>
      </c>
      <c r="B31" s="204"/>
      <c r="C31" s="203"/>
      <c r="D31" s="178"/>
      <c r="E31" s="181"/>
      <c r="F31" s="182"/>
      <c r="G31" s="182"/>
      <c r="H31" s="182"/>
      <c r="I31" s="182"/>
      <c r="J31" s="182"/>
      <c r="K31" s="182"/>
      <c r="L31" s="182"/>
      <c r="M31" s="182"/>
      <c r="N31" s="182"/>
      <c r="O31" s="182"/>
      <c r="P31" s="182"/>
      <c r="Q31" s="182"/>
      <c r="R31" s="182"/>
      <c r="S31" s="182"/>
      <c r="T31" s="182"/>
      <c r="U31" s="182"/>
      <c r="V31" s="235"/>
      <c r="W31" s="267" t="str">
        <f t="shared" si="0"/>
        <v>ERROR</v>
      </c>
      <c r="X31" s="144" t="str">
        <f>CalcANN!AR91</f>
        <v>-</v>
      </c>
      <c r="Y31" s="141" t="str">
        <f>CalcANN!AS91</f>
        <v>-</v>
      </c>
      <c r="Z31" s="210" t="str">
        <f>CalcANN!AT91</f>
        <v>-</v>
      </c>
    </row>
    <row r="32" spans="1:26" ht="15">
      <c r="A32" s="24">
        <f t="shared" si="1"/>
        <v>10</v>
      </c>
      <c r="B32" s="204"/>
      <c r="C32" s="203"/>
      <c r="D32" s="178"/>
      <c r="E32" s="181"/>
      <c r="F32" s="182"/>
      <c r="G32" s="182"/>
      <c r="H32" s="182"/>
      <c r="I32" s="182"/>
      <c r="J32" s="182"/>
      <c r="K32" s="182"/>
      <c r="L32" s="182"/>
      <c r="M32" s="182"/>
      <c r="N32" s="182"/>
      <c r="O32" s="182"/>
      <c r="P32" s="182"/>
      <c r="Q32" s="182"/>
      <c r="R32" s="182"/>
      <c r="S32" s="182"/>
      <c r="T32" s="182"/>
      <c r="U32" s="182"/>
      <c r="V32" s="235"/>
      <c r="W32" s="267" t="str">
        <f t="shared" si="0"/>
        <v>ERROR</v>
      </c>
      <c r="X32" s="144" t="str">
        <f>CalcANN!AR92</f>
        <v>-</v>
      </c>
      <c r="Y32" s="141" t="str">
        <f>CalcANN!AS92</f>
        <v>-</v>
      </c>
      <c r="Z32" s="210" t="str">
        <f>CalcANN!AT92</f>
        <v>-</v>
      </c>
    </row>
    <row r="33" spans="1:26" ht="15">
      <c r="A33" s="24">
        <f t="shared" si="1"/>
        <v>11</v>
      </c>
      <c r="B33" s="204"/>
      <c r="C33" s="203"/>
      <c r="D33" s="178"/>
      <c r="E33" s="181"/>
      <c r="F33" s="182"/>
      <c r="G33" s="182"/>
      <c r="H33" s="182"/>
      <c r="I33" s="182"/>
      <c r="J33" s="182"/>
      <c r="K33" s="182"/>
      <c r="L33" s="182"/>
      <c r="M33" s="182"/>
      <c r="N33" s="182"/>
      <c r="O33" s="182"/>
      <c r="P33" s="182"/>
      <c r="Q33" s="182"/>
      <c r="R33" s="182"/>
      <c r="S33" s="182"/>
      <c r="T33" s="182"/>
      <c r="U33" s="182"/>
      <c r="V33" s="235"/>
      <c r="W33" s="267" t="str">
        <f t="shared" si="0"/>
        <v>ERROR</v>
      </c>
      <c r="X33" s="144" t="str">
        <f>CalcANN!AR93</f>
        <v>-</v>
      </c>
      <c r="Y33" s="141" t="str">
        <f>CalcANN!AS93</f>
        <v>-</v>
      </c>
      <c r="Z33" s="210" t="str">
        <f>CalcANN!AT93</f>
        <v>-</v>
      </c>
    </row>
    <row r="34" spans="1:26" ht="15">
      <c r="A34" s="24">
        <f t="shared" si="1"/>
        <v>12</v>
      </c>
      <c r="B34" s="204"/>
      <c r="C34" s="203"/>
      <c r="D34" s="178"/>
      <c r="E34" s="181"/>
      <c r="F34" s="182"/>
      <c r="G34" s="182"/>
      <c r="H34" s="182"/>
      <c r="I34" s="182"/>
      <c r="J34" s="182"/>
      <c r="K34" s="182"/>
      <c r="L34" s="182"/>
      <c r="M34" s="182"/>
      <c r="N34" s="182"/>
      <c r="O34" s="182"/>
      <c r="P34" s="182"/>
      <c r="Q34" s="182"/>
      <c r="R34" s="182"/>
      <c r="S34" s="182"/>
      <c r="T34" s="182"/>
      <c r="U34" s="182"/>
      <c r="V34" s="235"/>
      <c r="W34" s="267" t="str">
        <f t="shared" si="0"/>
        <v>ERROR</v>
      </c>
      <c r="X34" s="144" t="str">
        <f>CalcANN!AR94</f>
        <v>-</v>
      </c>
      <c r="Y34" s="141" t="str">
        <f>CalcANN!AS94</f>
        <v>-</v>
      </c>
      <c r="Z34" s="210" t="str">
        <f>CalcANN!AT94</f>
        <v>-</v>
      </c>
    </row>
    <row r="35" spans="1:26" ht="15">
      <c r="A35" s="24">
        <f t="shared" si="1"/>
        <v>13</v>
      </c>
      <c r="B35" s="204"/>
      <c r="C35" s="203"/>
      <c r="D35" s="178"/>
      <c r="E35" s="181"/>
      <c r="F35" s="182"/>
      <c r="G35" s="182"/>
      <c r="H35" s="182"/>
      <c r="I35" s="182"/>
      <c r="J35" s="182"/>
      <c r="K35" s="182"/>
      <c r="L35" s="182"/>
      <c r="M35" s="182"/>
      <c r="N35" s="182"/>
      <c r="O35" s="182"/>
      <c r="P35" s="182"/>
      <c r="Q35" s="182"/>
      <c r="R35" s="182"/>
      <c r="S35" s="182"/>
      <c r="T35" s="182"/>
      <c r="U35" s="182"/>
      <c r="V35" s="235"/>
      <c r="W35" s="267" t="str">
        <f t="shared" si="0"/>
        <v>ERROR</v>
      </c>
      <c r="X35" s="144" t="str">
        <f>CalcANN!AR95</f>
        <v>-</v>
      </c>
      <c r="Y35" s="141" t="str">
        <f>CalcANN!AS95</f>
        <v>-</v>
      </c>
      <c r="Z35" s="210" t="str">
        <f>CalcANN!AT95</f>
        <v>-</v>
      </c>
    </row>
    <row r="36" spans="1:26" ht="15">
      <c r="A36" s="24">
        <f t="shared" si="1"/>
        <v>14</v>
      </c>
      <c r="B36" s="204"/>
      <c r="C36" s="203"/>
      <c r="D36" s="178"/>
      <c r="E36" s="181"/>
      <c r="F36" s="182"/>
      <c r="G36" s="182"/>
      <c r="H36" s="182"/>
      <c r="I36" s="182"/>
      <c r="J36" s="182"/>
      <c r="K36" s="182"/>
      <c r="L36" s="182"/>
      <c r="M36" s="182"/>
      <c r="N36" s="182"/>
      <c r="O36" s="182"/>
      <c r="P36" s="182"/>
      <c r="Q36" s="182"/>
      <c r="R36" s="182"/>
      <c r="S36" s="182"/>
      <c r="T36" s="182"/>
      <c r="U36" s="182"/>
      <c r="V36" s="235"/>
      <c r="W36" s="267" t="str">
        <f t="shared" si="0"/>
        <v>ERROR</v>
      </c>
      <c r="X36" s="144" t="str">
        <f>CalcANN!AR96</f>
        <v>-</v>
      </c>
      <c r="Y36" s="141" t="str">
        <f>CalcANN!AS96</f>
        <v>-</v>
      </c>
      <c r="Z36" s="210" t="str">
        <f>CalcANN!AT96</f>
        <v>-</v>
      </c>
    </row>
    <row r="37" spans="1:26" ht="15">
      <c r="A37" s="24">
        <f t="shared" si="1"/>
        <v>15</v>
      </c>
      <c r="B37" s="204"/>
      <c r="C37" s="203"/>
      <c r="D37" s="178"/>
      <c r="E37" s="181"/>
      <c r="F37" s="182"/>
      <c r="G37" s="182"/>
      <c r="H37" s="182"/>
      <c r="I37" s="182"/>
      <c r="J37" s="182"/>
      <c r="K37" s="182"/>
      <c r="L37" s="182"/>
      <c r="M37" s="182"/>
      <c r="N37" s="182"/>
      <c r="O37" s="182"/>
      <c r="P37" s="182"/>
      <c r="Q37" s="182"/>
      <c r="R37" s="182"/>
      <c r="S37" s="182"/>
      <c r="T37" s="182"/>
      <c r="U37" s="182"/>
      <c r="V37" s="235"/>
      <c r="W37" s="267" t="str">
        <f t="shared" si="0"/>
        <v>ERROR</v>
      </c>
      <c r="X37" s="144" t="str">
        <f>CalcANN!AR97</f>
        <v>-</v>
      </c>
      <c r="Y37" s="141" t="str">
        <f>CalcANN!AS97</f>
        <v>-</v>
      </c>
      <c r="Z37" s="210" t="str">
        <f>CalcANN!AT97</f>
        <v>-</v>
      </c>
    </row>
    <row r="38" spans="1:26" ht="15">
      <c r="A38" s="24">
        <f t="shared" si="1"/>
        <v>16</v>
      </c>
      <c r="B38" s="204"/>
      <c r="C38" s="203"/>
      <c r="D38" s="178"/>
      <c r="E38" s="181"/>
      <c r="F38" s="182"/>
      <c r="G38" s="182"/>
      <c r="H38" s="182"/>
      <c r="I38" s="182"/>
      <c r="J38" s="182"/>
      <c r="K38" s="182"/>
      <c r="L38" s="182"/>
      <c r="M38" s="182"/>
      <c r="N38" s="182"/>
      <c r="O38" s="182"/>
      <c r="P38" s="182"/>
      <c r="Q38" s="182"/>
      <c r="R38" s="182"/>
      <c r="S38" s="182"/>
      <c r="T38" s="182"/>
      <c r="U38" s="182"/>
      <c r="V38" s="235"/>
      <c r="W38" s="267" t="str">
        <f t="shared" si="0"/>
        <v>ERROR</v>
      </c>
      <c r="X38" s="144" t="str">
        <f>CalcANN!AR98</f>
        <v>-</v>
      </c>
      <c r="Y38" s="141" t="str">
        <f>CalcANN!AS98</f>
        <v>-</v>
      </c>
      <c r="Z38" s="210" t="str">
        <f>CalcANN!AT98</f>
        <v>-</v>
      </c>
    </row>
    <row r="39" spans="1:26" ht="15">
      <c r="A39" s="24">
        <f t="shared" si="1"/>
        <v>17</v>
      </c>
      <c r="B39" s="204"/>
      <c r="C39" s="203"/>
      <c r="D39" s="178"/>
      <c r="E39" s="181"/>
      <c r="F39" s="182"/>
      <c r="G39" s="182"/>
      <c r="H39" s="182"/>
      <c r="I39" s="182"/>
      <c r="J39" s="182"/>
      <c r="K39" s="182"/>
      <c r="L39" s="182"/>
      <c r="M39" s="182"/>
      <c r="N39" s="182"/>
      <c r="O39" s="182"/>
      <c r="P39" s="182"/>
      <c r="Q39" s="182"/>
      <c r="R39" s="182"/>
      <c r="S39" s="182"/>
      <c r="T39" s="182"/>
      <c r="U39" s="182"/>
      <c r="V39" s="235"/>
      <c r="W39" s="267" t="str">
        <f t="shared" si="0"/>
        <v>ERROR</v>
      </c>
      <c r="X39" s="144" t="str">
        <f>CalcANN!AR99</f>
        <v>-</v>
      </c>
      <c r="Y39" s="141" t="str">
        <f>CalcANN!AS99</f>
        <v>-</v>
      </c>
      <c r="Z39" s="210" t="str">
        <f>CalcANN!AT99</f>
        <v>-</v>
      </c>
    </row>
    <row r="40" spans="1:26" ht="15">
      <c r="A40" s="24">
        <f t="shared" si="1"/>
        <v>18</v>
      </c>
      <c r="B40" s="204"/>
      <c r="C40" s="203"/>
      <c r="D40" s="178"/>
      <c r="E40" s="181"/>
      <c r="F40" s="182"/>
      <c r="G40" s="182"/>
      <c r="H40" s="182"/>
      <c r="I40" s="182"/>
      <c r="J40" s="182"/>
      <c r="K40" s="182"/>
      <c r="L40" s="182"/>
      <c r="M40" s="182"/>
      <c r="N40" s="182"/>
      <c r="O40" s="182"/>
      <c r="P40" s="182"/>
      <c r="Q40" s="182"/>
      <c r="R40" s="182"/>
      <c r="S40" s="182"/>
      <c r="T40" s="182"/>
      <c r="U40" s="182"/>
      <c r="V40" s="235"/>
      <c r="W40" s="267" t="str">
        <f t="shared" si="0"/>
        <v>ERROR</v>
      </c>
      <c r="X40" s="144" t="str">
        <f>CalcANN!AR100</f>
        <v>-</v>
      </c>
      <c r="Y40" s="141" t="str">
        <f>CalcANN!AS100</f>
        <v>-</v>
      </c>
      <c r="Z40" s="210" t="str">
        <f>CalcANN!AT100</f>
        <v>-</v>
      </c>
    </row>
    <row r="41" spans="1:26" ht="15">
      <c r="A41" s="24">
        <f t="shared" si="1"/>
        <v>19</v>
      </c>
      <c r="B41" s="204"/>
      <c r="C41" s="203"/>
      <c r="D41" s="178"/>
      <c r="E41" s="181"/>
      <c r="F41" s="182"/>
      <c r="G41" s="182"/>
      <c r="H41" s="182"/>
      <c r="I41" s="182"/>
      <c r="J41" s="182"/>
      <c r="K41" s="182"/>
      <c r="L41" s="182"/>
      <c r="M41" s="182"/>
      <c r="N41" s="182"/>
      <c r="O41" s="182"/>
      <c r="P41" s="182"/>
      <c r="Q41" s="182"/>
      <c r="R41" s="182"/>
      <c r="S41" s="182"/>
      <c r="T41" s="182"/>
      <c r="U41" s="182"/>
      <c r="V41" s="235"/>
      <c r="W41" s="267" t="str">
        <f t="shared" si="0"/>
        <v>ERROR</v>
      </c>
      <c r="X41" s="144" t="str">
        <f>CalcANN!AR101</f>
        <v>-</v>
      </c>
      <c r="Y41" s="141" t="str">
        <f>CalcANN!AS101</f>
        <v>-</v>
      </c>
      <c r="Z41" s="210" t="str">
        <f>CalcANN!AT101</f>
        <v>-</v>
      </c>
    </row>
    <row r="42" spans="1:26" ht="15">
      <c r="A42" s="24">
        <f t="shared" si="1"/>
        <v>20</v>
      </c>
      <c r="B42" s="204"/>
      <c r="C42" s="203"/>
      <c r="D42" s="178"/>
      <c r="E42" s="181"/>
      <c r="F42" s="182"/>
      <c r="G42" s="182"/>
      <c r="H42" s="182"/>
      <c r="I42" s="182"/>
      <c r="J42" s="182"/>
      <c r="K42" s="182"/>
      <c r="L42" s="182"/>
      <c r="M42" s="182"/>
      <c r="N42" s="182"/>
      <c r="O42" s="182"/>
      <c r="P42" s="182"/>
      <c r="Q42" s="182"/>
      <c r="R42" s="182"/>
      <c r="S42" s="182"/>
      <c r="T42" s="182"/>
      <c r="U42" s="182"/>
      <c r="V42" s="235"/>
      <c r="W42" s="267" t="str">
        <f t="shared" si="0"/>
        <v>ERROR</v>
      </c>
      <c r="X42" s="144" t="str">
        <f>CalcANN!AR102</f>
        <v>-</v>
      </c>
      <c r="Y42" s="141" t="str">
        <f>CalcANN!AS102</f>
        <v>-</v>
      </c>
      <c r="Z42" s="210" t="str">
        <f>CalcANN!AT102</f>
        <v>-</v>
      </c>
    </row>
    <row r="43" spans="1:26" ht="15">
      <c r="A43" s="24">
        <f t="shared" si="1"/>
        <v>21</v>
      </c>
      <c r="B43" s="204"/>
      <c r="C43" s="203"/>
      <c r="D43" s="178"/>
      <c r="E43" s="181"/>
      <c r="F43" s="182"/>
      <c r="G43" s="182"/>
      <c r="H43" s="182"/>
      <c r="I43" s="182"/>
      <c r="J43" s="182"/>
      <c r="K43" s="182"/>
      <c r="L43" s="182"/>
      <c r="M43" s="182"/>
      <c r="N43" s="182"/>
      <c r="O43" s="182"/>
      <c r="P43" s="182"/>
      <c r="Q43" s="182"/>
      <c r="R43" s="182"/>
      <c r="S43" s="182"/>
      <c r="T43" s="182"/>
      <c r="U43" s="182"/>
      <c r="V43" s="235"/>
      <c r="W43" s="267" t="str">
        <f t="shared" si="0"/>
        <v>ERROR</v>
      </c>
      <c r="X43" s="144" t="str">
        <f>CalcANN!AR103</f>
        <v>-</v>
      </c>
      <c r="Y43" s="141" t="str">
        <f>CalcANN!AS103</f>
        <v>-</v>
      </c>
      <c r="Z43" s="210" t="str">
        <f>CalcANN!AT103</f>
        <v>-</v>
      </c>
    </row>
    <row r="44" spans="1:26" ht="15">
      <c r="A44" s="24">
        <f t="shared" si="1"/>
        <v>22</v>
      </c>
      <c r="B44" s="204"/>
      <c r="C44" s="203"/>
      <c r="D44" s="178"/>
      <c r="E44" s="181"/>
      <c r="F44" s="182"/>
      <c r="G44" s="182"/>
      <c r="H44" s="182"/>
      <c r="I44" s="182"/>
      <c r="J44" s="182"/>
      <c r="K44" s="182"/>
      <c r="L44" s="182"/>
      <c r="M44" s="182"/>
      <c r="N44" s="182"/>
      <c r="O44" s="182"/>
      <c r="P44" s="182"/>
      <c r="Q44" s="182"/>
      <c r="R44" s="182"/>
      <c r="S44" s="182"/>
      <c r="T44" s="182"/>
      <c r="U44" s="182"/>
      <c r="V44" s="235"/>
      <c r="W44" s="267" t="str">
        <f t="shared" si="0"/>
        <v>ERROR</v>
      </c>
      <c r="X44" s="144" t="str">
        <f>CalcANN!AR104</f>
        <v>-</v>
      </c>
      <c r="Y44" s="141" t="str">
        <f>CalcANN!AS104</f>
        <v>-</v>
      </c>
      <c r="Z44" s="210" t="str">
        <f>CalcANN!AT104</f>
        <v>-</v>
      </c>
    </row>
    <row r="45" spans="1:26" ht="15">
      <c r="A45" s="24">
        <f t="shared" si="1"/>
        <v>23</v>
      </c>
      <c r="B45" s="204"/>
      <c r="C45" s="203"/>
      <c r="D45" s="178"/>
      <c r="E45" s="181"/>
      <c r="F45" s="182"/>
      <c r="G45" s="182"/>
      <c r="H45" s="182"/>
      <c r="I45" s="182"/>
      <c r="J45" s="182"/>
      <c r="K45" s="182"/>
      <c r="L45" s="182"/>
      <c r="M45" s="182"/>
      <c r="N45" s="182"/>
      <c r="O45" s="182"/>
      <c r="P45" s="182"/>
      <c r="Q45" s="182"/>
      <c r="R45" s="182"/>
      <c r="S45" s="182"/>
      <c r="T45" s="182"/>
      <c r="U45" s="182"/>
      <c r="V45" s="235"/>
      <c r="W45" s="267" t="str">
        <f t="shared" si="0"/>
        <v>ERROR</v>
      </c>
      <c r="X45" s="144" t="str">
        <f>CalcANN!AR105</f>
        <v>-</v>
      </c>
      <c r="Y45" s="141" t="str">
        <f>CalcANN!AS105</f>
        <v>-</v>
      </c>
      <c r="Z45" s="210" t="str">
        <f>CalcANN!AT105</f>
        <v>-</v>
      </c>
    </row>
    <row r="46" spans="1:26" ht="15">
      <c r="A46" s="24">
        <f t="shared" si="1"/>
        <v>24</v>
      </c>
      <c r="B46" s="204"/>
      <c r="C46" s="203"/>
      <c r="D46" s="178"/>
      <c r="E46" s="181"/>
      <c r="F46" s="182"/>
      <c r="G46" s="182"/>
      <c r="H46" s="182"/>
      <c r="I46" s="182"/>
      <c r="J46" s="182"/>
      <c r="K46" s="182"/>
      <c r="L46" s="182"/>
      <c r="M46" s="182"/>
      <c r="N46" s="182"/>
      <c r="O46" s="182"/>
      <c r="P46" s="182"/>
      <c r="Q46" s="182"/>
      <c r="R46" s="182"/>
      <c r="S46" s="182"/>
      <c r="T46" s="182"/>
      <c r="U46" s="182"/>
      <c r="V46" s="235"/>
      <c r="W46" s="267" t="str">
        <f t="shared" si="0"/>
        <v>ERROR</v>
      </c>
      <c r="X46" s="144" t="str">
        <f>CalcANN!AR106</f>
        <v>-</v>
      </c>
      <c r="Y46" s="141" t="str">
        <f>CalcANN!AS106</f>
        <v>-</v>
      </c>
      <c r="Z46" s="210" t="str">
        <f>CalcANN!AT106</f>
        <v>-</v>
      </c>
    </row>
    <row r="47" spans="1:26" ht="15">
      <c r="A47" s="24">
        <f t="shared" si="1"/>
        <v>25</v>
      </c>
      <c r="B47" s="204"/>
      <c r="C47" s="203"/>
      <c r="D47" s="178"/>
      <c r="E47" s="181"/>
      <c r="F47" s="182"/>
      <c r="G47" s="182"/>
      <c r="H47" s="182"/>
      <c r="I47" s="182"/>
      <c r="J47" s="182"/>
      <c r="K47" s="182"/>
      <c r="L47" s="182"/>
      <c r="M47" s="182"/>
      <c r="N47" s="182"/>
      <c r="O47" s="182"/>
      <c r="P47" s="182"/>
      <c r="Q47" s="182"/>
      <c r="R47" s="182"/>
      <c r="S47" s="182"/>
      <c r="T47" s="182"/>
      <c r="U47" s="182"/>
      <c r="V47" s="235"/>
      <c r="W47" s="267" t="str">
        <f t="shared" si="0"/>
        <v>ERROR</v>
      </c>
      <c r="X47" s="144" t="str">
        <f>CalcANN!AR107</f>
        <v>-</v>
      </c>
      <c r="Y47" s="141" t="str">
        <f>CalcANN!AS107</f>
        <v>-</v>
      </c>
      <c r="Z47" s="210" t="str">
        <f>CalcANN!AT107</f>
        <v>-</v>
      </c>
    </row>
    <row r="48" spans="1:26" ht="15">
      <c r="A48" s="24">
        <f t="shared" si="1"/>
        <v>26</v>
      </c>
      <c r="B48" s="204"/>
      <c r="C48" s="203"/>
      <c r="D48" s="178"/>
      <c r="E48" s="181"/>
      <c r="F48" s="182"/>
      <c r="G48" s="182"/>
      <c r="H48" s="182"/>
      <c r="I48" s="182"/>
      <c r="J48" s="182"/>
      <c r="K48" s="182"/>
      <c r="L48" s="182"/>
      <c r="M48" s="182"/>
      <c r="N48" s="182"/>
      <c r="O48" s="182"/>
      <c r="P48" s="182"/>
      <c r="Q48" s="182"/>
      <c r="R48" s="182"/>
      <c r="S48" s="182"/>
      <c r="T48" s="182"/>
      <c r="U48" s="182"/>
      <c r="V48" s="235"/>
      <c r="W48" s="267" t="str">
        <f t="shared" si="0"/>
        <v>ERROR</v>
      </c>
      <c r="X48" s="144" t="str">
        <f>CalcANN!AR108</f>
        <v>-</v>
      </c>
      <c r="Y48" s="141" t="str">
        <f>CalcANN!AS108</f>
        <v>-</v>
      </c>
      <c r="Z48" s="210" t="str">
        <f>CalcANN!AT108</f>
        <v>-</v>
      </c>
    </row>
    <row r="49" spans="1:26" ht="15">
      <c r="A49" s="24">
        <f t="shared" si="1"/>
        <v>27</v>
      </c>
      <c r="B49" s="204"/>
      <c r="C49" s="203"/>
      <c r="D49" s="178"/>
      <c r="E49" s="181"/>
      <c r="F49" s="182"/>
      <c r="G49" s="182"/>
      <c r="H49" s="182"/>
      <c r="I49" s="182"/>
      <c r="J49" s="182"/>
      <c r="K49" s="182"/>
      <c r="L49" s="182"/>
      <c r="M49" s="182"/>
      <c r="N49" s="182"/>
      <c r="O49" s="182"/>
      <c r="P49" s="182"/>
      <c r="Q49" s="182"/>
      <c r="R49" s="182"/>
      <c r="S49" s="182"/>
      <c r="T49" s="182"/>
      <c r="U49" s="182"/>
      <c r="V49" s="235"/>
      <c r="W49" s="267" t="str">
        <f t="shared" si="0"/>
        <v>ERROR</v>
      </c>
      <c r="X49" s="144" t="str">
        <f>CalcANN!AR109</f>
        <v>-</v>
      </c>
      <c r="Y49" s="141" t="str">
        <f>CalcANN!AS109</f>
        <v>-</v>
      </c>
      <c r="Z49" s="210" t="str">
        <f>CalcANN!AT109</f>
        <v>-</v>
      </c>
    </row>
    <row r="50" spans="1:26" ht="15">
      <c r="A50" s="24">
        <f t="shared" si="1"/>
        <v>28</v>
      </c>
      <c r="B50" s="204"/>
      <c r="C50" s="203"/>
      <c r="D50" s="178"/>
      <c r="E50" s="181"/>
      <c r="F50" s="182"/>
      <c r="G50" s="182"/>
      <c r="H50" s="182"/>
      <c r="I50" s="182"/>
      <c r="J50" s="182"/>
      <c r="K50" s="182"/>
      <c r="L50" s="182"/>
      <c r="M50" s="182"/>
      <c r="N50" s="182"/>
      <c r="O50" s="182"/>
      <c r="P50" s="182"/>
      <c r="Q50" s="182"/>
      <c r="R50" s="182"/>
      <c r="S50" s="182"/>
      <c r="T50" s="182"/>
      <c r="U50" s="182"/>
      <c r="V50" s="235"/>
      <c r="W50" s="267" t="str">
        <f t="shared" si="0"/>
        <v>ERROR</v>
      </c>
      <c r="X50" s="144" t="str">
        <f>CalcANN!AR110</f>
        <v>-</v>
      </c>
      <c r="Y50" s="141" t="str">
        <f>CalcANN!AS110</f>
        <v>-</v>
      </c>
      <c r="Z50" s="210" t="str">
        <f>CalcANN!AT110</f>
        <v>-</v>
      </c>
    </row>
    <row r="51" spans="1:26" ht="15">
      <c r="A51" s="24">
        <f t="shared" si="1"/>
        <v>29</v>
      </c>
      <c r="B51" s="204"/>
      <c r="C51" s="203"/>
      <c r="D51" s="178"/>
      <c r="E51" s="181"/>
      <c r="F51" s="182"/>
      <c r="G51" s="182"/>
      <c r="H51" s="182"/>
      <c r="I51" s="182"/>
      <c r="J51" s="182"/>
      <c r="K51" s="182"/>
      <c r="L51" s="182"/>
      <c r="M51" s="182"/>
      <c r="N51" s="182"/>
      <c r="O51" s="182"/>
      <c r="P51" s="182"/>
      <c r="Q51" s="182"/>
      <c r="R51" s="182"/>
      <c r="S51" s="182"/>
      <c r="T51" s="182"/>
      <c r="U51" s="182"/>
      <c r="V51" s="235"/>
      <c r="W51" s="267" t="str">
        <f t="shared" si="0"/>
        <v>ERROR</v>
      </c>
      <c r="X51" s="144" t="str">
        <f>CalcANN!AR111</f>
        <v>-</v>
      </c>
      <c r="Y51" s="141" t="str">
        <f>CalcANN!AS111</f>
        <v>-</v>
      </c>
      <c r="Z51" s="210" t="str">
        <f>CalcANN!AT111</f>
        <v>-</v>
      </c>
    </row>
    <row r="52" spans="1:26" ht="15">
      <c r="A52" s="24">
        <f t="shared" si="1"/>
        <v>30</v>
      </c>
      <c r="B52" s="204"/>
      <c r="C52" s="203"/>
      <c r="D52" s="178"/>
      <c r="E52" s="181"/>
      <c r="F52" s="182"/>
      <c r="G52" s="182"/>
      <c r="H52" s="182"/>
      <c r="I52" s="182"/>
      <c r="J52" s="182"/>
      <c r="K52" s="182"/>
      <c r="L52" s="182"/>
      <c r="M52" s="182"/>
      <c r="N52" s="182"/>
      <c r="O52" s="182"/>
      <c r="P52" s="182"/>
      <c r="Q52" s="182"/>
      <c r="R52" s="182"/>
      <c r="S52" s="182"/>
      <c r="T52" s="182"/>
      <c r="U52" s="182"/>
      <c r="V52" s="235"/>
      <c r="W52" s="267" t="str">
        <f t="shared" si="0"/>
        <v>ERROR</v>
      </c>
      <c r="X52" s="144" t="str">
        <f>CalcANN!AR112</f>
        <v>-</v>
      </c>
      <c r="Y52" s="141" t="str">
        <f>CalcANN!AS112</f>
        <v>-</v>
      </c>
      <c r="Z52" s="210" t="str">
        <f>CalcANN!AT112</f>
        <v>-</v>
      </c>
    </row>
    <row r="53" spans="1:26" ht="15">
      <c r="A53" s="24">
        <f t="shared" si="1"/>
        <v>31</v>
      </c>
      <c r="B53" s="204"/>
      <c r="C53" s="203"/>
      <c r="D53" s="178"/>
      <c r="E53" s="181"/>
      <c r="F53" s="182"/>
      <c r="G53" s="182"/>
      <c r="H53" s="182"/>
      <c r="I53" s="182"/>
      <c r="J53" s="182"/>
      <c r="K53" s="182"/>
      <c r="L53" s="182"/>
      <c r="M53" s="182"/>
      <c r="N53" s="182"/>
      <c r="O53" s="182"/>
      <c r="P53" s="182"/>
      <c r="Q53" s="182"/>
      <c r="R53" s="182"/>
      <c r="S53" s="182"/>
      <c r="T53" s="182"/>
      <c r="U53" s="182"/>
      <c r="V53" s="235"/>
      <c r="W53" s="267" t="str">
        <f t="shared" si="0"/>
        <v>ERROR</v>
      </c>
      <c r="X53" s="144" t="str">
        <f>CalcANN!AR113</f>
        <v>-</v>
      </c>
      <c r="Y53" s="141" t="str">
        <f>CalcANN!AS113</f>
        <v>-</v>
      </c>
      <c r="Z53" s="210" t="str">
        <f>CalcANN!AT113</f>
        <v>-</v>
      </c>
    </row>
    <row r="54" spans="1:26" ht="15">
      <c r="A54" s="24">
        <f t="shared" si="1"/>
        <v>32</v>
      </c>
      <c r="B54" s="204"/>
      <c r="C54" s="203"/>
      <c r="D54" s="178"/>
      <c r="E54" s="181"/>
      <c r="F54" s="182"/>
      <c r="G54" s="182"/>
      <c r="H54" s="182"/>
      <c r="I54" s="182"/>
      <c r="J54" s="182"/>
      <c r="K54" s="182"/>
      <c r="L54" s="182"/>
      <c r="M54" s="182"/>
      <c r="N54" s="182"/>
      <c r="O54" s="182"/>
      <c r="P54" s="182"/>
      <c r="Q54" s="182"/>
      <c r="R54" s="182"/>
      <c r="S54" s="182"/>
      <c r="T54" s="182"/>
      <c r="U54" s="182"/>
      <c r="V54" s="235"/>
      <c r="W54" s="267" t="str">
        <f t="shared" si="0"/>
        <v>ERROR</v>
      </c>
      <c r="X54" s="144" t="str">
        <f>CalcANN!AR114</f>
        <v>-</v>
      </c>
      <c r="Y54" s="141" t="str">
        <f>CalcANN!AS114</f>
        <v>-</v>
      </c>
      <c r="Z54" s="210" t="str">
        <f>CalcANN!AT114</f>
        <v>-</v>
      </c>
    </row>
    <row r="55" spans="1:26" ht="15">
      <c r="A55" s="24">
        <f t="shared" si="1"/>
        <v>33</v>
      </c>
      <c r="B55" s="204"/>
      <c r="C55" s="203"/>
      <c r="D55" s="178"/>
      <c r="E55" s="181"/>
      <c r="F55" s="182"/>
      <c r="G55" s="182"/>
      <c r="H55" s="182"/>
      <c r="I55" s="182"/>
      <c r="J55" s="182"/>
      <c r="K55" s="182"/>
      <c r="L55" s="182"/>
      <c r="M55" s="182"/>
      <c r="N55" s="182"/>
      <c r="O55" s="182"/>
      <c r="P55" s="182"/>
      <c r="Q55" s="182"/>
      <c r="R55" s="182"/>
      <c r="S55" s="182"/>
      <c r="T55" s="182"/>
      <c r="U55" s="182"/>
      <c r="V55" s="235"/>
      <c r="W55" s="267" t="str">
        <f t="shared" si="0"/>
        <v>ERROR</v>
      </c>
      <c r="X55" s="144" t="str">
        <f>CalcANN!AR115</f>
        <v>-</v>
      </c>
      <c r="Y55" s="141" t="str">
        <f>CalcANN!AS115</f>
        <v>-</v>
      </c>
      <c r="Z55" s="210" t="str">
        <f>CalcANN!AT115</f>
        <v>-</v>
      </c>
    </row>
    <row r="56" spans="1:26" ht="15">
      <c r="A56" s="24">
        <f t="shared" si="1"/>
        <v>34</v>
      </c>
      <c r="B56" s="204"/>
      <c r="C56" s="203"/>
      <c r="D56" s="178"/>
      <c r="E56" s="181"/>
      <c r="F56" s="182"/>
      <c r="G56" s="182"/>
      <c r="H56" s="182"/>
      <c r="I56" s="182"/>
      <c r="J56" s="182"/>
      <c r="K56" s="182"/>
      <c r="L56" s="182"/>
      <c r="M56" s="182"/>
      <c r="N56" s="182"/>
      <c r="O56" s="182"/>
      <c r="P56" s="182"/>
      <c r="Q56" s="182"/>
      <c r="R56" s="182"/>
      <c r="S56" s="182"/>
      <c r="T56" s="182"/>
      <c r="U56" s="182"/>
      <c r="V56" s="235"/>
      <c r="W56" s="267" t="str">
        <f t="shared" si="0"/>
        <v>ERROR</v>
      </c>
      <c r="X56" s="144" t="str">
        <f>CalcANN!AR116</f>
        <v>-</v>
      </c>
      <c r="Y56" s="141" t="str">
        <f>CalcANN!AS116</f>
        <v>-</v>
      </c>
      <c r="Z56" s="210" t="str">
        <f>CalcANN!AT116</f>
        <v>-</v>
      </c>
    </row>
    <row r="57" spans="1:26" ht="15">
      <c r="A57" s="24">
        <f t="shared" si="1"/>
        <v>35</v>
      </c>
      <c r="B57" s="204"/>
      <c r="C57" s="203"/>
      <c r="D57" s="178"/>
      <c r="E57" s="181"/>
      <c r="F57" s="182"/>
      <c r="G57" s="182"/>
      <c r="H57" s="182"/>
      <c r="I57" s="182"/>
      <c r="J57" s="182"/>
      <c r="K57" s="182"/>
      <c r="L57" s="182"/>
      <c r="M57" s="182"/>
      <c r="N57" s="182"/>
      <c r="O57" s="182"/>
      <c r="P57" s="182"/>
      <c r="Q57" s="182"/>
      <c r="R57" s="182"/>
      <c r="S57" s="182"/>
      <c r="T57" s="182"/>
      <c r="U57" s="182"/>
      <c r="V57" s="235"/>
      <c r="W57" s="267" t="str">
        <f t="shared" si="0"/>
        <v>ERROR</v>
      </c>
      <c r="X57" s="144" t="str">
        <f>CalcANN!AR117</f>
        <v>-</v>
      </c>
      <c r="Y57" s="141" t="str">
        <f>CalcANN!AS117</f>
        <v>-</v>
      </c>
      <c r="Z57" s="210" t="str">
        <f>CalcANN!AT117</f>
        <v>-</v>
      </c>
    </row>
    <row r="58" spans="1:26" ht="15">
      <c r="A58" s="24">
        <f t="shared" si="1"/>
        <v>36</v>
      </c>
      <c r="B58" s="204"/>
      <c r="C58" s="203"/>
      <c r="D58" s="178"/>
      <c r="E58" s="181"/>
      <c r="F58" s="182"/>
      <c r="G58" s="182"/>
      <c r="H58" s="182"/>
      <c r="I58" s="182"/>
      <c r="J58" s="182"/>
      <c r="K58" s="182"/>
      <c r="L58" s="182"/>
      <c r="M58" s="182"/>
      <c r="N58" s="182"/>
      <c r="O58" s="182"/>
      <c r="P58" s="182"/>
      <c r="Q58" s="182"/>
      <c r="R58" s="182"/>
      <c r="S58" s="182"/>
      <c r="T58" s="182"/>
      <c r="U58" s="182"/>
      <c r="V58" s="235"/>
      <c r="W58" s="267" t="str">
        <f t="shared" si="0"/>
        <v>ERROR</v>
      </c>
      <c r="X58" s="144" t="str">
        <f>CalcANN!AR118</f>
        <v>-</v>
      </c>
      <c r="Y58" s="141" t="str">
        <f>CalcANN!AS118</f>
        <v>-</v>
      </c>
      <c r="Z58" s="210" t="str">
        <f>CalcANN!AT118</f>
        <v>-</v>
      </c>
    </row>
    <row r="59" spans="1:26" ht="15">
      <c r="A59" s="24">
        <f t="shared" si="1"/>
        <v>37</v>
      </c>
      <c r="B59" s="204"/>
      <c r="C59" s="203"/>
      <c r="D59" s="178"/>
      <c r="E59" s="181"/>
      <c r="F59" s="182"/>
      <c r="G59" s="182"/>
      <c r="H59" s="182"/>
      <c r="I59" s="182"/>
      <c r="J59" s="182"/>
      <c r="K59" s="182"/>
      <c r="L59" s="182"/>
      <c r="M59" s="182"/>
      <c r="N59" s="182"/>
      <c r="O59" s="182"/>
      <c r="P59" s="182"/>
      <c r="Q59" s="182"/>
      <c r="R59" s="182"/>
      <c r="S59" s="182"/>
      <c r="T59" s="182"/>
      <c r="U59" s="182"/>
      <c r="V59" s="235"/>
      <c r="W59" s="267" t="str">
        <f t="shared" si="0"/>
        <v>ERROR</v>
      </c>
      <c r="X59" s="144" t="str">
        <f>CalcANN!AR119</f>
        <v>-</v>
      </c>
      <c r="Y59" s="141" t="str">
        <f>CalcANN!AS119</f>
        <v>-</v>
      </c>
      <c r="Z59" s="210" t="str">
        <f>CalcANN!AT119</f>
        <v>-</v>
      </c>
    </row>
    <row r="60" spans="1:26" ht="15">
      <c r="A60" s="24">
        <f t="shared" si="1"/>
        <v>38</v>
      </c>
      <c r="B60" s="204"/>
      <c r="C60" s="203"/>
      <c r="D60" s="178"/>
      <c r="E60" s="181"/>
      <c r="F60" s="182"/>
      <c r="G60" s="182"/>
      <c r="H60" s="182"/>
      <c r="I60" s="182"/>
      <c r="J60" s="182"/>
      <c r="K60" s="182"/>
      <c r="L60" s="182"/>
      <c r="M60" s="182"/>
      <c r="N60" s="182"/>
      <c r="O60" s="182"/>
      <c r="P60" s="182"/>
      <c r="Q60" s="182"/>
      <c r="R60" s="182"/>
      <c r="S60" s="182"/>
      <c r="T60" s="182"/>
      <c r="U60" s="182"/>
      <c r="V60" s="235"/>
      <c r="W60" s="267" t="str">
        <f t="shared" si="0"/>
        <v>ERROR</v>
      </c>
      <c r="X60" s="144" t="str">
        <f>CalcANN!AR120</f>
        <v>-</v>
      </c>
      <c r="Y60" s="141" t="str">
        <f>CalcANN!AS120</f>
        <v>-</v>
      </c>
      <c r="Z60" s="210" t="str">
        <f>CalcANN!AT120</f>
        <v>-</v>
      </c>
    </row>
    <row r="61" spans="1:26" ht="15">
      <c r="A61" s="24">
        <f t="shared" si="1"/>
        <v>39</v>
      </c>
      <c r="B61" s="204"/>
      <c r="C61" s="203"/>
      <c r="D61" s="178"/>
      <c r="E61" s="181"/>
      <c r="F61" s="182"/>
      <c r="G61" s="182"/>
      <c r="H61" s="182"/>
      <c r="I61" s="182"/>
      <c r="J61" s="182"/>
      <c r="K61" s="182"/>
      <c r="L61" s="182"/>
      <c r="M61" s="182"/>
      <c r="N61" s="182"/>
      <c r="O61" s="182"/>
      <c r="P61" s="182"/>
      <c r="Q61" s="182"/>
      <c r="R61" s="182"/>
      <c r="S61" s="182"/>
      <c r="T61" s="182"/>
      <c r="U61" s="182"/>
      <c r="V61" s="235"/>
      <c r="W61" s="267" t="str">
        <f t="shared" si="0"/>
        <v>ERROR</v>
      </c>
      <c r="X61" s="144" t="str">
        <f>CalcANN!AR121</f>
        <v>-</v>
      </c>
      <c r="Y61" s="141" t="str">
        <f>CalcANN!AS121</f>
        <v>-</v>
      </c>
      <c r="Z61" s="210" t="str">
        <f>CalcANN!AT121</f>
        <v>-</v>
      </c>
    </row>
    <row r="62" spans="1:26" ht="15">
      <c r="A62" s="24">
        <f t="shared" si="1"/>
        <v>40</v>
      </c>
      <c r="B62" s="204"/>
      <c r="C62" s="203"/>
      <c r="D62" s="178"/>
      <c r="E62" s="181"/>
      <c r="F62" s="182"/>
      <c r="G62" s="182"/>
      <c r="H62" s="182"/>
      <c r="I62" s="182"/>
      <c r="J62" s="182"/>
      <c r="K62" s="182"/>
      <c r="L62" s="182"/>
      <c r="M62" s="182"/>
      <c r="N62" s="182"/>
      <c r="O62" s="182"/>
      <c r="P62" s="182"/>
      <c r="Q62" s="182"/>
      <c r="R62" s="182"/>
      <c r="S62" s="182"/>
      <c r="T62" s="182"/>
      <c r="U62" s="182"/>
      <c r="V62" s="235"/>
      <c r="W62" s="267" t="str">
        <f t="shared" si="0"/>
        <v>ERROR</v>
      </c>
      <c r="X62" s="144" t="str">
        <f>CalcANN!AR122</f>
        <v>-</v>
      </c>
      <c r="Y62" s="141" t="str">
        <f>CalcANN!AS122</f>
        <v>-</v>
      </c>
      <c r="Z62" s="210" t="str">
        <f>CalcANN!AT122</f>
        <v>-</v>
      </c>
    </row>
    <row r="63" spans="1:26" ht="15">
      <c r="A63" s="24">
        <f t="shared" si="1"/>
        <v>41</v>
      </c>
      <c r="B63" s="204"/>
      <c r="C63" s="203"/>
      <c r="D63" s="178"/>
      <c r="E63" s="181"/>
      <c r="F63" s="182"/>
      <c r="G63" s="182"/>
      <c r="H63" s="182"/>
      <c r="I63" s="182"/>
      <c r="J63" s="182"/>
      <c r="K63" s="182"/>
      <c r="L63" s="182"/>
      <c r="M63" s="182"/>
      <c r="N63" s="182"/>
      <c r="O63" s="182"/>
      <c r="P63" s="182"/>
      <c r="Q63" s="182"/>
      <c r="R63" s="182"/>
      <c r="S63" s="182"/>
      <c r="T63" s="182"/>
      <c r="U63" s="182"/>
      <c r="V63" s="235"/>
      <c r="W63" s="267" t="str">
        <f t="shared" si="0"/>
        <v>ERROR</v>
      </c>
      <c r="X63" s="144" t="str">
        <f>CalcANN!AR123</f>
        <v>-</v>
      </c>
      <c r="Y63" s="141" t="str">
        <f>CalcANN!AS123</f>
        <v>-</v>
      </c>
      <c r="Z63" s="210" t="str">
        <f>CalcANN!AT123</f>
        <v>-</v>
      </c>
    </row>
    <row r="64" spans="1:26" ht="15">
      <c r="A64" s="24">
        <f t="shared" si="1"/>
        <v>42</v>
      </c>
      <c r="B64" s="204"/>
      <c r="C64" s="203"/>
      <c r="D64" s="178"/>
      <c r="E64" s="181"/>
      <c r="F64" s="182"/>
      <c r="G64" s="182"/>
      <c r="H64" s="182"/>
      <c r="I64" s="182"/>
      <c r="J64" s="182"/>
      <c r="K64" s="182"/>
      <c r="L64" s="182"/>
      <c r="M64" s="182"/>
      <c r="N64" s="182"/>
      <c r="O64" s="182"/>
      <c r="P64" s="182"/>
      <c r="Q64" s="182"/>
      <c r="R64" s="182"/>
      <c r="S64" s="182"/>
      <c r="T64" s="182"/>
      <c r="U64" s="182"/>
      <c r="V64" s="235"/>
      <c r="W64" s="267" t="str">
        <f t="shared" si="0"/>
        <v>ERROR</v>
      </c>
      <c r="X64" s="144" t="str">
        <f>CalcANN!AR124</f>
        <v>-</v>
      </c>
      <c r="Y64" s="141" t="str">
        <f>CalcANN!AS124</f>
        <v>-</v>
      </c>
      <c r="Z64" s="210" t="str">
        <f>CalcANN!AT124</f>
        <v>-</v>
      </c>
    </row>
    <row r="65" spans="1:26" ht="15">
      <c r="A65" s="24">
        <f t="shared" si="1"/>
        <v>43</v>
      </c>
      <c r="B65" s="204"/>
      <c r="C65" s="203"/>
      <c r="D65" s="178"/>
      <c r="E65" s="181"/>
      <c r="F65" s="182"/>
      <c r="G65" s="182"/>
      <c r="H65" s="182"/>
      <c r="I65" s="182"/>
      <c r="J65" s="182"/>
      <c r="K65" s="182"/>
      <c r="L65" s="182"/>
      <c r="M65" s="182"/>
      <c r="N65" s="182"/>
      <c r="O65" s="182"/>
      <c r="P65" s="182"/>
      <c r="Q65" s="182"/>
      <c r="R65" s="182"/>
      <c r="S65" s="182"/>
      <c r="T65" s="182"/>
      <c r="U65" s="182"/>
      <c r="V65" s="235"/>
      <c r="W65" s="267" t="str">
        <f t="shared" si="0"/>
        <v>ERROR</v>
      </c>
      <c r="X65" s="144" t="str">
        <f>CalcANN!AR125</f>
        <v>-</v>
      </c>
      <c r="Y65" s="141" t="str">
        <f>CalcANN!AS125</f>
        <v>-</v>
      </c>
      <c r="Z65" s="210" t="str">
        <f>CalcANN!AT125</f>
        <v>-</v>
      </c>
    </row>
    <row r="66" spans="1:26" ht="15">
      <c r="A66" s="24">
        <f t="shared" si="1"/>
        <v>44</v>
      </c>
      <c r="B66" s="204"/>
      <c r="C66" s="203"/>
      <c r="D66" s="178"/>
      <c r="E66" s="181"/>
      <c r="F66" s="182"/>
      <c r="G66" s="182"/>
      <c r="H66" s="182"/>
      <c r="I66" s="182"/>
      <c r="J66" s="182"/>
      <c r="K66" s="182"/>
      <c r="L66" s="182"/>
      <c r="M66" s="182"/>
      <c r="N66" s="182"/>
      <c r="O66" s="182"/>
      <c r="P66" s="182"/>
      <c r="Q66" s="182"/>
      <c r="R66" s="182"/>
      <c r="S66" s="182"/>
      <c r="T66" s="182"/>
      <c r="U66" s="182"/>
      <c r="V66" s="235"/>
      <c r="W66" s="267" t="str">
        <f t="shared" si="0"/>
        <v>ERROR</v>
      </c>
      <c r="X66" s="144" t="str">
        <f>CalcANN!AR126</f>
        <v>-</v>
      </c>
      <c r="Y66" s="141" t="str">
        <f>CalcANN!AS126</f>
        <v>-</v>
      </c>
      <c r="Z66" s="210" t="str">
        <f>CalcANN!AT126</f>
        <v>-</v>
      </c>
    </row>
    <row r="67" spans="1:26" ht="15">
      <c r="A67" s="24">
        <f t="shared" si="1"/>
        <v>45</v>
      </c>
      <c r="B67" s="204"/>
      <c r="C67" s="203"/>
      <c r="D67" s="178"/>
      <c r="E67" s="181"/>
      <c r="F67" s="182"/>
      <c r="G67" s="182"/>
      <c r="H67" s="182"/>
      <c r="I67" s="182"/>
      <c r="J67" s="182"/>
      <c r="K67" s="182"/>
      <c r="L67" s="182"/>
      <c r="M67" s="182"/>
      <c r="N67" s="182"/>
      <c r="O67" s="182"/>
      <c r="P67" s="182"/>
      <c r="Q67" s="182"/>
      <c r="R67" s="182"/>
      <c r="S67" s="182"/>
      <c r="T67" s="182"/>
      <c r="U67" s="182"/>
      <c r="V67" s="235"/>
      <c r="W67" s="267" t="str">
        <f t="shared" si="0"/>
        <v>ERROR</v>
      </c>
      <c r="X67" s="144" t="str">
        <f>CalcANN!AR127</f>
        <v>-</v>
      </c>
      <c r="Y67" s="141" t="str">
        <f>CalcANN!AS127</f>
        <v>-</v>
      </c>
      <c r="Z67" s="210" t="str">
        <f>CalcANN!AT127</f>
        <v>-</v>
      </c>
    </row>
    <row r="68" spans="1:26" ht="15">
      <c r="A68" s="24">
        <f t="shared" si="1"/>
        <v>46</v>
      </c>
      <c r="B68" s="204"/>
      <c r="C68" s="203"/>
      <c r="D68" s="178"/>
      <c r="E68" s="181"/>
      <c r="F68" s="182"/>
      <c r="G68" s="182"/>
      <c r="H68" s="182"/>
      <c r="I68" s="182"/>
      <c r="J68" s="182"/>
      <c r="K68" s="182"/>
      <c r="L68" s="182"/>
      <c r="M68" s="182"/>
      <c r="N68" s="182"/>
      <c r="O68" s="182"/>
      <c r="P68" s="182"/>
      <c r="Q68" s="182"/>
      <c r="R68" s="182"/>
      <c r="S68" s="182"/>
      <c r="T68" s="182"/>
      <c r="U68" s="182"/>
      <c r="V68" s="235"/>
      <c r="W68" s="267" t="str">
        <f t="shared" si="0"/>
        <v>ERROR</v>
      </c>
      <c r="X68" s="144" t="str">
        <f>CalcANN!AR128</f>
        <v>-</v>
      </c>
      <c r="Y68" s="141" t="str">
        <f>CalcANN!AS128</f>
        <v>-</v>
      </c>
      <c r="Z68" s="210" t="str">
        <f>CalcANN!AT128</f>
        <v>-</v>
      </c>
    </row>
    <row r="69" spans="1:26" ht="15">
      <c r="A69" s="24">
        <f t="shared" si="1"/>
        <v>47</v>
      </c>
      <c r="B69" s="204"/>
      <c r="C69" s="203"/>
      <c r="D69" s="178"/>
      <c r="E69" s="181"/>
      <c r="F69" s="182"/>
      <c r="G69" s="182"/>
      <c r="H69" s="182"/>
      <c r="I69" s="182"/>
      <c r="J69" s="182"/>
      <c r="K69" s="182"/>
      <c r="L69" s="182"/>
      <c r="M69" s="182"/>
      <c r="N69" s="182"/>
      <c r="O69" s="182"/>
      <c r="P69" s="182"/>
      <c r="Q69" s="182"/>
      <c r="R69" s="182"/>
      <c r="S69" s="182"/>
      <c r="T69" s="182"/>
      <c r="U69" s="182"/>
      <c r="V69" s="235"/>
      <c r="W69" s="267" t="str">
        <f t="shared" si="0"/>
        <v>ERROR</v>
      </c>
      <c r="X69" s="144" t="str">
        <f>CalcANN!AR129</f>
        <v>-</v>
      </c>
      <c r="Y69" s="141" t="str">
        <f>CalcANN!AS129</f>
        <v>-</v>
      </c>
      <c r="Z69" s="210" t="str">
        <f>CalcANN!AT129</f>
        <v>-</v>
      </c>
    </row>
    <row r="70" spans="1:26" ht="15">
      <c r="A70" s="24">
        <f t="shared" si="1"/>
        <v>48</v>
      </c>
      <c r="B70" s="204"/>
      <c r="C70" s="203"/>
      <c r="D70" s="178"/>
      <c r="E70" s="181"/>
      <c r="F70" s="182"/>
      <c r="G70" s="182"/>
      <c r="H70" s="182"/>
      <c r="I70" s="182"/>
      <c r="J70" s="182"/>
      <c r="K70" s="182"/>
      <c r="L70" s="182"/>
      <c r="M70" s="182"/>
      <c r="N70" s="182"/>
      <c r="O70" s="182"/>
      <c r="P70" s="182"/>
      <c r="Q70" s="182"/>
      <c r="R70" s="182"/>
      <c r="S70" s="182"/>
      <c r="T70" s="182"/>
      <c r="U70" s="182"/>
      <c r="V70" s="235"/>
      <c r="W70" s="267" t="str">
        <f t="shared" si="0"/>
        <v>ERROR</v>
      </c>
      <c r="X70" s="144" t="str">
        <f>CalcANN!AR130</f>
        <v>-</v>
      </c>
      <c r="Y70" s="141" t="str">
        <f>CalcANN!AS130</f>
        <v>-</v>
      </c>
      <c r="Z70" s="210" t="str">
        <f>CalcANN!AT130</f>
        <v>-</v>
      </c>
    </row>
    <row r="71" spans="1:26" ht="15">
      <c r="A71" s="24">
        <f t="shared" si="1"/>
        <v>49</v>
      </c>
      <c r="B71" s="204"/>
      <c r="C71" s="203"/>
      <c r="D71" s="178"/>
      <c r="E71" s="181"/>
      <c r="F71" s="182"/>
      <c r="G71" s="182"/>
      <c r="H71" s="182"/>
      <c r="I71" s="182"/>
      <c r="J71" s="182"/>
      <c r="K71" s="182"/>
      <c r="L71" s="182"/>
      <c r="M71" s="182"/>
      <c r="N71" s="182"/>
      <c r="O71" s="182"/>
      <c r="P71" s="182"/>
      <c r="Q71" s="182"/>
      <c r="R71" s="182"/>
      <c r="S71" s="182"/>
      <c r="T71" s="182"/>
      <c r="U71" s="182"/>
      <c r="V71" s="235"/>
      <c r="W71" s="267" t="str">
        <f t="shared" si="0"/>
        <v>ERROR</v>
      </c>
      <c r="X71" s="144" t="str">
        <f>CalcANN!AR131</f>
        <v>-</v>
      </c>
      <c r="Y71" s="141" t="str">
        <f>CalcANN!AS131</f>
        <v>-</v>
      </c>
      <c r="Z71" s="210" t="str">
        <f>CalcANN!AT131</f>
        <v>-</v>
      </c>
    </row>
    <row r="72" spans="1:26" ht="15">
      <c r="A72" s="24">
        <f t="shared" si="1"/>
        <v>50</v>
      </c>
      <c r="B72" s="204"/>
      <c r="C72" s="203"/>
      <c r="D72" s="178"/>
      <c r="E72" s="181"/>
      <c r="F72" s="182"/>
      <c r="G72" s="182"/>
      <c r="H72" s="182"/>
      <c r="I72" s="182"/>
      <c r="J72" s="182"/>
      <c r="K72" s="182"/>
      <c r="L72" s="182"/>
      <c r="M72" s="182"/>
      <c r="N72" s="182"/>
      <c r="O72" s="182"/>
      <c r="P72" s="182"/>
      <c r="Q72" s="182"/>
      <c r="R72" s="182"/>
      <c r="S72" s="182"/>
      <c r="T72" s="182"/>
      <c r="U72" s="182"/>
      <c r="V72" s="235"/>
      <c r="W72" s="267" t="str">
        <f t="shared" si="0"/>
        <v>ERROR</v>
      </c>
      <c r="X72" s="144" t="str">
        <f>CalcANN!AR132</f>
        <v>-</v>
      </c>
      <c r="Y72" s="141" t="str">
        <f>CalcANN!AS132</f>
        <v>-</v>
      </c>
      <c r="Z72" s="210" t="str">
        <f>CalcANN!AT132</f>
        <v>-</v>
      </c>
    </row>
    <row r="73" spans="1:26" ht="15">
      <c r="A73" s="24">
        <f t="shared" si="1"/>
        <v>51</v>
      </c>
      <c r="B73" s="204"/>
      <c r="C73" s="203"/>
      <c r="D73" s="178"/>
      <c r="E73" s="181"/>
      <c r="F73" s="182"/>
      <c r="G73" s="182"/>
      <c r="H73" s="182"/>
      <c r="I73" s="182"/>
      <c r="J73" s="182"/>
      <c r="K73" s="182"/>
      <c r="L73" s="182"/>
      <c r="M73" s="182"/>
      <c r="N73" s="182"/>
      <c r="O73" s="182"/>
      <c r="P73" s="182"/>
      <c r="Q73" s="182"/>
      <c r="R73" s="182"/>
      <c r="S73" s="182"/>
      <c r="T73" s="182"/>
      <c r="U73" s="182"/>
      <c r="V73" s="235"/>
      <c r="W73" s="267" t="str">
        <f t="shared" si="0"/>
        <v>ERROR</v>
      </c>
      <c r="X73" s="144" t="str">
        <f>CalcANN!AR133</f>
        <v>-</v>
      </c>
      <c r="Y73" s="141" t="str">
        <f>CalcANN!AS133</f>
        <v>-</v>
      </c>
      <c r="Z73" s="210" t="str">
        <f>CalcANN!AT133</f>
        <v>-</v>
      </c>
    </row>
    <row r="74" spans="1:26" ht="15">
      <c r="A74" s="24">
        <f t="shared" si="1"/>
        <v>52</v>
      </c>
      <c r="B74" s="204"/>
      <c r="C74" s="203"/>
      <c r="D74" s="178"/>
      <c r="E74" s="181"/>
      <c r="F74" s="182"/>
      <c r="G74" s="182"/>
      <c r="H74" s="182"/>
      <c r="I74" s="182"/>
      <c r="J74" s="182"/>
      <c r="K74" s="182"/>
      <c r="L74" s="182"/>
      <c r="M74" s="182"/>
      <c r="N74" s="182"/>
      <c r="O74" s="182"/>
      <c r="P74" s="182"/>
      <c r="Q74" s="182"/>
      <c r="R74" s="182"/>
      <c r="S74" s="182"/>
      <c r="T74" s="182"/>
      <c r="U74" s="182"/>
      <c r="V74" s="235"/>
      <c r="W74" s="267" t="str">
        <f t="shared" si="0"/>
        <v>ERROR</v>
      </c>
      <c r="X74" s="144" t="str">
        <f>CalcANN!AR134</f>
        <v>-</v>
      </c>
      <c r="Y74" s="141" t="str">
        <f>CalcANN!AS134</f>
        <v>-</v>
      </c>
      <c r="Z74" s="210" t="str">
        <f>CalcANN!AT134</f>
        <v>-</v>
      </c>
    </row>
    <row r="75" spans="1:26" ht="15">
      <c r="A75" s="24">
        <f t="shared" si="1"/>
        <v>53</v>
      </c>
      <c r="B75" s="204"/>
      <c r="C75" s="203"/>
      <c r="D75" s="178"/>
      <c r="E75" s="181"/>
      <c r="F75" s="182"/>
      <c r="G75" s="182"/>
      <c r="H75" s="182"/>
      <c r="I75" s="182"/>
      <c r="J75" s="182"/>
      <c r="K75" s="182"/>
      <c r="L75" s="182"/>
      <c r="M75" s="182"/>
      <c r="N75" s="182"/>
      <c r="O75" s="182"/>
      <c r="P75" s="182"/>
      <c r="Q75" s="182"/>
      <c r="R75" s="182"/>
      <c r="S75" s="182"/>
      <c r="T75" s="182"/>
      <c r="U75" s="182"/>
      <c r="V75" s="235"/>
      <c r="W75" s="267" t="str">
        <f t="shared" si="0"/>
        <v>ERROR</v>
      </c>
      <c r="X75" s="144" t="str">
        <f>CalcANN!AR135</f>
        <v>-</v>
      </c>
      <c r="Y75" s="141" t="str">
        <f>CalcANN!AS135</f>
        <v>-</v>
      </c>
      <c r="Z75" s="210" t="str">
        <f>CalcANN!AT135</f>
        <v>-</v>
      </c>
    </row>
    <row r="76" spans="1:26" ht="15">
      <c r="A76" s="24">
        <f t="shared" si="1"/>
        <v>54</v>
      </c>
      <c r="B76" s="204"/>
      <c r="C76" s="203"/>
      <c r="D76" s="178"/>
      <c r="E76" s="181"/>
      <c r="F76" s="182"/>
      <c r="G76" s="182"/>
      <c r="H76" s="182"/>
      <c r="I76" s="182"/>
      <c r="J76" s="182"/>
      <c r="K76" s="182"/>
      <c r="L76" s="182"/>
      <c r="M76" s="182"/>
      <c r="N76" s="182"/>
      <c r="O76" s="182"/>
      <c r="P76" s="182"/>
      <c r="Q76" s="182"/>
      <c r="R76" s="182"/>
      <c r="S76" s="182"/>
      <c r="T76" s="182"/>
      <c r="U76" s="182"/>
      <c r="V76" s="235"/>
      <c r="W76" s="267" t="str">
        <f t="shared" si="0"/>
        <v>ERROR</v>
      </c>
      <c r="X76" s="144" t="str">
        <f>CalcANN!AR136</f>
        <v>-</v>
      </c>
      <c r="Y76" s="141" t="str">
        <f>CalcANN!AS136</f>
        <v>-</v>
      </c>
      <c r="Z76" s="210" t="str">
        <f>CalcANN!AT136</f>
        <v>-</v>
      </c>
    </row>
    <row r="77" spans="1:26" ht="15">
      <c r="A77" s="24">
        <f t="shared" si="1"/>
        <v>55</v>
      </c>
      <c r="B77" s="204"/>
      <c r="C77" s="203"/>
      <c r="D77" s="178"/>
      <c r="E77" s="181"/>
      <c r="F77" s="182"/>
      <c r="G77" s="182"/>
      <c r="H77" s="182"/>
      <c r="I77" s="182"/>
      <c r="J77" s="182"/>
      <c r="K77" s="182"/>
      <c r="L77" s="182"/>
      <c r="M77" s="182"/>
      <c r="N77" s="182"/>
      <c r="O77" s="182"/>
      <c r="P77" s="182"/>
      <c r="Q77" s="182"/>
      <c r="R77" s="182"/>
      <c r="S77" s="182"/>
      <c r="T77" s="182"/>
      <c r="U77" s="182"/>
      <c r="V77" s="235"/>
      <c r="W77" s="267" t="str">
        <f t="shared" si="0"/>
        <v>ERROR</v>
      </c>
      <c r="X77" s="144" t="str">
        <f>CalcANN!AR137</f>
        <v>-</v>
      </c>
      <c r="Y77" s="141" t="str">
        <f>CalcANN!AS137</f>
        <v>-</v>
      </c>
      <c r="Z77" s="210" t="str">
        <f>CalcANN!AT137</f>
        <v>-</v>
      </c>
    </row>
    <row r="78" spans="1:26" ht="15">
      <c r="A78" s="24">
        <f t="shared" si="1"/>
        <v>56</v>
      </c>
      <c r="B78" s="204"/>
      <c r="C78" s="203"/>
      <c r="D78" s="178"/>
      <c r="E78" s="181"/>
      <c r="F78" s="182"/>
      <c r="G78" s="182"/>
      <c r="H78" s="182"/>
      <c r="I78" s="182"/>
      <c r="J78" s="182"/>
      <c r="K78" s="182"/>
      <c r="L78" s="182"/>
      <c r="M78" s="182"/>
      <c r="N78" s="182"/>
      <c r="O78" s="182"/>
      <c r="P78" s="182"/>
      <c r="Q78" s="182"/>
      <c r="R78" s="182"/>
      <c r="S78" s="182"/>
      <c r="T78" s="182"/>
      <c r="U78" s="182"/>
      <c r="V78" s="235"/>
      <c r="W78" s="267" t="str">
        <f t="shared" si="0"/>
        <v>ERROR</v>
      </c>
      <c r="X78" s="144" t="str">
        <f>CalcANN!AR138</f>
        <v>-</v>
      </c>
      <c r="Y78" s="141" t="str">
        <f>CalcANN!AS138</f>
        <v>-</v>
      </c>
      <c r="Z78" s="210" t="str">
        <f>CalcANN!AT138</f>
        <v>-</v>
      </c>
    </row>
    <row r="79" spans="1:26" ht="15">
      <c r="A79" s="24">
        <f t="shared" si="1"/>
        <v>57</v>
      </c>
      <c r="B79" s="204"/>
      <c r="C79" s="203"/>
      <c r="D79" s="178"/>
      <c r="E79" s="181"/>
      <c r="F79" s="182"/>
      <c r="G79" s="182"/>
      <c r="H79" s="182"/>
      <c r="I79" s="182"/>
      <c r="J79" s="182"/>
      <c r="K79" s="182"/>
      <c r="L79" s="182"/>
      <c r="M79" s="182"/>
      <c r="N79" s="182"/>
      <c r="O79" s="182"/>
      <c r="P79" s="182"/>
      <c r="Q79" s="182"/>
      <c r="R79" s="182"/>
      <c r="S79" s="182"/>
      <c r="T79" s="182"/>
      <c r="U79" s="182"/>
      <c r="V79" s="235"/>
      <c r="W79" s="267" t="str">
        <f t="shared" si="0"/>
        <v>ERROR</v>
      </c>
      <c r="X79" s="144" t="str">
        <f>CalcANN!AR139</f>
        <v>-</v>
      </c>
      <c r="Y79" s="141" t="str">
        <f>CalcANN!AS139</f>
        <v>-</v>
      </c>
      <c r="Z79" s="210" t="str">
        <f>CalcANN!AT139</f>
        <v>-</v>
      </c>
    </row>
    <row r="80" spans="1:26" ht="15">
      <c r="A80" s="24">
        <f t="shared" si="1"/>
        <v>58</v>
      </c>
      <c r="B80" s="204"/>
      <c r="C80" s="203"/>
      <c r="D80" s="178"/>
      <c r="E80" s="181"/>
      <c r="F80" s="182"/>
      <c r="G80" s="182"/>
      <c r="H80" s="182"/>
      <c r="I80" s="182"/>
      <c r="J80" s="182"/>
      <c r="K80" s="182"/>
      <c r="L80" s="182"/>
      <c r="M80" s="182"/>
      <c r="N80" s="182"/>
      <c r="O80" s="182"/>
      <c r="P80" s="182"/>
      <c r="Q80" s="182"/>
      <c r="R80" s="182"/>
      <c r="S80" s="182"/>
      <c r="T80" s="182"/>
      <c r="U80" s="182"/>
      <c r="V80" s="235"/>
      <c r="W80" s="267" t="str">
        <f t="shared" si="0"/>
        <v>ERROR</v>
      </c>
      <c r="X80" s="144" t="str">
        <f>CalcANN!AR140</f>
        <v>-</v>
      </c>
      <c r="Y80" s="141" t="str">
        <f>CalcANN!AS140</f>
        <v>-</v>
      </c>
      <c r="Z80" s="210" t="str">
        <f>CalcANN!AT140</f>
        <v>-</v>
      </c>
    </row>
    <row r="81" spans="1:26" ht="15">
      <c r="A81" s="24">
        <f t="shared" si="1"/>
        <v>59</v>
      </c>
      <c r="B81" s="204"/>
      <c r="C81" s="203"/>
      <c r="D81" s="178"/>
      <c r="E81" s="181"/>
      <c r="F81" s="182"/>
      <c r="G81" s="182"/>
      <c r="H81" s="182"/>
      <c r="I81" s="182"/>
      <c r="J81" s="182"/>
      <c r="K81" s="182"/>
      <c r="L81" s="182"/>
      <c r="M81" s="182"/>
      <c r="N81" s="182"/>
      <c r="O81" s="182"/>
      <c r="P81" s="182"/>
      <c r="Q81" s="182"/>
      <c r="R81" s="182"/>
      <c r="S81" s="182"/>
      <c r="T81" s="182"/>
      <c r="U81" s="182"/>
      <c r="V81" s="235"/>
      <c r="W81" s="267" t="str">
        <f t="shared" si="0"/>
        <v>ERROR</v>
      </c>
      <c r="X81" s="144" t="str">
        <f>CalcANN!AR141</f>
        <v>-</v>
      </c>
      <c r="Y81" s="141" t="str">
        <f>CalcANN!AS141</f>
        <v>-</v>
      </c>
      <c r="Z81" s="210" t="str">
        <f>CalcANN!AT141</f>
        <v>-</v>
      </c>
    </row>
    <row r="82" spans="1:26" ht="15">
      <c r="A82" s="24">
        <f t="shared" si="1"/>
        <v>60</v>
      </c>
      <c r="B82" s="204"/>
      <c r="C82" s="203"/>
      <c r="D82" s="178"/>
      <c r="E82" s="181"/>
      <c r="F82" s="182"/>
      <c r="G82" s="182"/>
      <c r="H82" s="182"/>
      <c r="I82" s="182"/>
      <c r="J82" s="182"/>
      <c r="K82" s="182"/>
      <c r="L82" s="182"/>
      <c r="M82" s="182"/>
      <c r="N82" s="182"/>
      <c r="O82" s="182"/>
      <c r="P82" s="182"/>
      <c r="Q82" s="182"/>
      <c r="R82" s="182"/>
      <c r="S82" s="182"/>
      <c r="T82" s="182"/>
      <c r="U82" s="182"/>
      <c r="V82" s="235"/>
      <c r="W82" s="267" t="str">
        <f t="shared" si="0"/>
        <v>ERROR</v>
      </c>
      <c r="X82" s="144" t="str">
        <f>CalcANN!AR142</f>
        <v>-</v>
      </c>
      <c r="Y82" s="141" t="str">
        <f>CalcANN!AS142</f>
        <v>-</v>
      </c>
      <c r="Z82" s="210" t="str">
        <f>CalcANN!AT142</f>
        <v>-</v>
      </c>
    </row>
    <row r="83" spans="1:26" ht="15">
      <c r="A83" s="24">
        <f t="shared" si="1"/>
        <v>61</v>
      </c>
      <c r="B83" s="204"/>
      <c r="C83" s="203"/>
      <c r="D83" s="178"/>
      <c r="E83" s="181"/>
      <c r="F83" s="182"/>
      <c r="G83" s="182"/>
      <c r="H83" s="182"/>
      <c r="I83" s="182"/>
      <c r="J83" s="182"/>
      <c r="K83" s="182"/>
      <c r="L83" s="182"/>
      <c r="M83" s="182"/>
      <c r="N83" s="182"/>
      <c r="O83" s="182"/>
      <c r="P83" s="182"/>
      <c r="Q83" s="182"/>
      <c r="R83" s="182"/>
      <c r="S83" s="182"/>
      <c r="T83" s="182"/>
      <c r="U83" s="182"/>
      <c r="V83" s="235"/>
      <c r="W83" s="267" t="str">
        <f t="shared" si="0"/>
        <v>ERROR</v>
      </c>
      <c r="X83" s="144" t="str">
        <f>CalcANN!AR143</f>
        <v>-</v>
      </c>
      <c r="Y83" s="141" t="str">
        <f>CalcANN!AS143</f>
        <v>-</v>
      </c>
      <c r="Z83" s="210" t="str">
        <f>CalcANN!AT143</f>
        <v>-</v>
      </c>
    </row>
    <row r="84" spans="1:26" ht="15">
      <c r="A84" s="24">
        <f t="shared" si="1"/>
        <v>62</v>
      </c>
      <c r="B84" s="204"/>
      <c r="C84" s="203"/>
      <c r="D84" s="178"/>
      <c r="E84" s="181"/>
      <c r="F84" s="182"/>
      <c r="G84" s="182"/>
      <c r="H84" s="182"/>
      <c r="I84" s="182"/>
      <c r="J84" s="182"/>
      <c r="K84" s="182"/>
      <c r="L84" s="182"/>
      <c r="M84" s="182"/>
      <c r="N84" s="182"/>
      <c r="O84" s="182"/>
      <c r="P84" s="182"/>
      <c r="Q84" s="182"/>
      <c r="R84" s="182"/>
      <c r="S84" s="182"/>
      <c r="T84" s="182"/>
      <c r="U84" s="182"/>
      <c r="V84" s="235"/>
      <c r="W84" s="267" t="str">
        <f t="shared" si="0"/>
        <v>ERROR</v>
      </c>
      <c r="X84" s="144" t="str">
        <f>CalcANN!AR144</f>
        <v>-</v>
      </c>
      <c r="Y84" s="141" t="str">
        <f>CalcANN!AS144</f>
        <v>-</v>
      </c>
      <c r="Z84" s="210" t="str">
        <f>CalcANN!AT144</f>
        <v>-</v>
      </c>
    </row>
    <row r="85" spans="1:26" ht="15">
      <c r="A85" s="24">
        <f t="shared" si="1"/>
        <v>63</v>
      </c>
      <c r="B85" s="204"/>
      <c r="C85" s="203"/>
      <c r="D85" s="178"/>
      <c r="E85" s="181"/>
      <c r="F85" s="182"/>
      <c r="G85" s="182"/>
      <c r="H85" s="182"/>
      <c r="I85" s="182"/>
      <c r="J85" s="182"/>
      <c r="K85" s="182"/>
      <c r="L85" s="182"/>
      <c r="M85" s="182"/>
      <c r="N85" s="182"/>
      <c r="O85" s="182"/>
      <c r="P85" s="182"/>
      <c r="Q85" s="182"/>
      <c r="R85" s="182"/>
      <c r="S85" s="182"/>
      <c r="T85" s="182"/>
      <c r="U85" s="182"/>
      <c r="V85" s="235"/>
      <c r="W85" s="267" t="str">
        <f t="shared" si="0"/>
        <v>ERROR</v>
      </c>
      <c r="X85" s="144" t="str">
        <f>CalcANN!AR145</f>
        <v>-</v>
      </c>
      <c r="Y85" s="141" t="str">
        <f>CalcANN!AS145</f>
        <v>-</v>
      </c>
      <c r="Z85" s="210" t="str">
        <f>CalcANN!AT145</f>
        <v>-</v>
      </c>
    </row>
    <row r="86" spans="1:26" ht="15">
      <c r="A86" s="24">
        <f t="shared" si="1"/>
        <v>64</v>
      </c>
      <c r="B86" s="204"/>
      <c r="C86" s="203"/>
      <c r="D86" s="178"/>
      <c r="E86" s="181"/>
      <c r="F86" s="182"/>
      <c r="G86" s="182"/>
      <c r="H86" s="182"/>
      <c r="I86" s="182"/>
      <c r="J86" s="182"/>
      <c r="K86" s="182"/>
      <c r="L86" s="182"/>
      <c r="M86" s="182"/>
      <c r="N86" s="182"/>
      <c r="O86" s="182"/>
      <c r="P86" s="182"/>
      <c r="Q86" s="182"/>
      <c r="R86" s="182"/>
      <c r="S86" s="182"/>
      <c r="T86" s="182"/>
      <c r="U86" s="182"/>
      <c r="V86" s="235"/>
      <c r="W86" s="267" t="str">
        <f t="shared" si="0"/>
        <v>ERROR</v>
      </c>
      <c r="X86" s="144" t="str">
        <f>CalcANN!AR146</f>
        <v>-</v>
      </c>
      <c r="Y86" s="141" t="str">
        <f>CalcANN!AS146</f>
        <v>-</v>
      </c>
      <c r="Z86" s="210" t="str">
        <f>CalcANN!AT146</f>
        <v>-</v>
      </c>
    </row>
    <row r="87" spans="1:26" ht="15">
      <c r="A87" s="24">
        <f t="shared" si="1"/>
        <v>65</v>
      </c>
      <c r="B87" s="204"/>
      <c r="C87" s="203"/>
      <c r="D87" s="178"/>
      <c r="E87" s="181"/>
      <c r="F87" s="182"/>
      <c r="G87" s="182"/>
      <c r="H87" s="182"/>
      <c r="I87" s="182"/>
      <c r="J87" s="182"/>
      <c r="K87" s="182"/>
      <c r="L87" s="182"/>
      <c r="M87" s="182"/>
      <c r="N87" s="182"/>
      <c r="O87" s="182"/>
      <c r="P87" s="182"/>
      <c r="Q87" s="182"/>
      <c r="R87" s="182"/>
      <c r="S87" s="182"/>
      <c r="T87" s="182"/>
      <c r="U87" s="182"/>
      <c r="V87" s="235"/>
      <c r="W87" s="267" t="str">
        <f t="shared" si="0"/>
        <v>ERROR</v>
      </c>
      <c r="X87" s="144" t="str">
        <f>CalcANN!AR147</f>
        <v>-</v>
      </c>
      <c r="Y87" s="141" t="str">
        <f>CalcANN!AS147</f>
        <v>-</v>
      </c>
      <c r="Z87" s="210" t="str">
        <f>CalcANN!AT147</f>
        <v>-</v>
      </c>
    </row>
    <row r="88" spans="1:26" ht="15">
      <c r="A88" s="24">
        <f t="shared" si="1"/>
        <v>66</v>
      </c>
      <c r="B88" s="204"/>
      <c r="C88" s="203"/>
      <c r="D88" s="178"/>
      <c r="E88" s="181"/>
      <c r="F88" s="182"/>
      <c r="G88" s="182"/>
      <c r="H88" s="182"/>
      <c r="I88" s="182"/>
      <c r="J88" s="182"/>
      <c r="K88" s="182"/>
      <c r="L88" s="182"/>
      <c r="M88" s="182"/>
      <c r="N88" s="182"/>
      <c r="O88" s="182"/>
      <c r="P88" s="182"/>
      <c r="Q88" s="182"/>
      <c r="R88" s="182"/>
      <c r="S88" s="182"/>
      <c r="T88" s="182"/>
      <c r="U88" s="182"/>
      <c r="V88" s="235"/>
      <c r="W88" s="267" t="str">
        <f t="shared" ref="W88:W151" si="2">IF(OR(SUM(F88:J88)&lt;&gt;1,SUM(L88:N88)&lt;&gt;1,SUM(O88:Q88)&lt;&gt;1,,SUM(R88:T88)&lt;&gt;1), "ERROR","")</f>
        <v>ERROR</v>
      </c>
      <c r="X88" s="144" t="str">
        <f>CalcANN!AR148</f>
        <v>-</v>
      </c>
      <c r="Y88" s="141" t="str">
        <f>CalcANN!AS148</f>
        <v>-</v>
      </c>
      <c r="Z88" s="210" t="str">
        <f>CalcANN!AT148</f>
        <v>-</v>
      </c>
    </row>
    <row r="89" spans="1:26" ht="15">
      <c r="A89" s="24">
        <f t="shared" ref="A89:A121" si="3">A88+1</f>
        <v>67</v>
      </c>
      <c r="B89" s="204"/>
      <c r="C89" s="203"/>
      <c r="D89" s="178"/>
      <c r="E89" s="181"/>
      <c r="F89" s="182"/>
      <c r="G89" s="182"/>
      <c r="H89" s="182"/>
      <c r="I89" s="182"/>
      <c r="J89" s="182"/>
      <c r="K89" s="182"/>
      <c r="L89" s="182"/>
      <c r="M89" s="182"/>
      <c r="N89" s="182"/>
      <c r="O89" s="182"/>
      <c r="P89" s="182"/>
      <c r="Q89" s="182"/>
      <c r="R89" s="182"/>
      <c r="S89" s="182"/>
      <c r="T89" s="182"/>
      <c r="U89" s="182"/>
      <c r="V89" s="235"/>
      <c r="W89" s="267" t="str">
        <f t="shared" si="2"/>
        <v>ERROR</v>
      </c>
      <c r="X89" s="144" t="str">
        <f>CalcANN!AR149</f>
        <v>-</v>
      </c>
      <c r="Y89" s="141" t="str">
        <f>CalcANN!AS149</f>
        <v>-</v>
      </c>
      <c r="Z89" s="210" t="str">
        <f>CalcANN!AT149</f>
        <v>-</v>
      </c>
    </row>
    <row r="90" spans="1:26" ht="15">
      <c r="A90" s="24">
        <f t="shared" si="3"/>
        <v>68</v>
      </c>
      <c r="B90" s="204"/>
      <c r="C90" s="203"/>
      <c r="D90" s="178"/>
      <c r="E90" s="181"/>
      <c r="F90" s="182"/>
      <c r="G90" s="182"/>
      <c r="H90" s="182"/>
      <c r="I90" s="182"/>
      <c r="J90" s="182"/>
      <c r="K90" s="182"/>
      <c r="L90" s="182"/>
      <c r="M90" s="182"/>
      <c r="N90" s="182"/>
      <c r="O90" s="182"/>
      <c r="P90" s="182"/>
      <c r="Q90" s="182"/>
      <c r="R90" s="182"/>
      <c r="S90" s="182"/>
      <c r="T90" s="182"/>
      <c r="U90" s="182"/>
      <c r="V90" s="235"/>
      <c r="W90" s="267" t="str">
        <f t="shared" si="2"/>
        <v>ERROR</v>
      </c>
      <c r="X90" s="144" t="str">
        <f>CalcANN!AR150</f>
        <v>-</v>
      </c>
      <c r="Y90" s="141" t="str">
        <f>CalcANN!AS150</f>
        <v>-</v>
      </c>
      <c r="Z90" s="210" t="str">
        <f>CalcANN!AT150</f>
        <v>-</v>
      </c>
    </row>
    <row r="91" spans="1:26" ht="15">
      <c r="A91" s="24">
        <f t="shared" si="3"/>
        <v>69</v>
      </c>
      <c r="B91" s="204"/>
      <c r="C91" s="203"/>
      <c r="D91" s="178"/>
      <c r="E91" s="181"/>
      <c r="F91" s="182"/>
      <c r="G91" s="182"/>
      <c r="H91" s="182"/>
      <c r="I91" s="182"/>
      <c r="J91" s="182"/>
      <c r="K91" s="182"/>
      <c r="L91" s="182"/>
      <c r="M91" s="182"/>
      <c r="N91" s="182"/>
      <c r="O91" s="182"/>
      <c r="P91" s="182"/>
      <c r="Q91" s="182"/>
      <c r="R91" s="182"/>
      <c r="S91" s="182"/>
      <c r="T91" s="182"/>
      <c r="U91" s="182"/>
      <c r="V91" s="235"/>
      <c r="W91" s="267" t="str">
        <f t="shared" si="2"/>
        <v>ERROR</v>
      </c>
      <c r="X91" s="144" t="str">
        <f>CalcANN!AR151</f>
        <v>-</v>
      </c>
      <c r="Y91" s="141" t="str">
        <f>CalcANN!AS151</f>
        <v>-</v>
      </c>
      <c r="Z91" s="210" t="str">
        <f>CalcANN!AT151</f>
        <v>-</v>
      </c>
    </row>
    <row r="92" spans="1:26" ht="15">
      <c r="A92" s="24">
        <f t="shared" si="3"/>
        <v>70</v>
      </c>
      <c r="B92" s="204"/>
      <c r="C92" s="203"/>
      <c r="D92" s="178"/>
      <c r="E92" s="181"/>
      <c r="F92" s="182"/>
      <c r="G92" s="182"/>
      <c r="H92" s="182"/>
      <c r="I92" s="182"/>
      <c r="J92" s="182"/>
      <c r="K92" s="182"/>
      <c r="L92" s="182"/>
      <c r="M92" s="182"/>
      <c r="N92" s="182"/>
      <c r="O92" s="182"/>
      <c r="P92" s="182"/>
      <c r="Q92" s="182"/>
      <c r="R92" s="182"/>
      <c r="S92" s="182"/>
      <c r="T92" s="182"/>
      <c r="U92" s="182"/>
      <c r="V92" s="235"/>
      <c r="W92" s="267" t="str">
        <f t="shared" si="2"/>
        <v>ERROR</v>
      </c>
      <c r="X92" s="144" t="str">
        <f>CalcANN!AR152</f>
        <v>-</v>
      </c>
      <c r="Y92" s="141" t="str">
        <f>CalcANN!AS152</f>
        <v>-</v>
      </c>
      <c r="Z92" s="210" t="str">
        <f>CalcANN!AT152</f>
        <v>-</v>
      </c>
    </row>
    <row r="93" spans="1:26" ht="15">
      <c r="A93" s="24">
        <f t="shared" si="3"/>
        <v>71</v>
      </c>
      <c r="B93" s="204"/>
      <c r="C93" s="203"/>
      <c r="D93" s="178"/>
      <c r="E93" s="181"/>
      <c r="F93" s="182"/>
      <c r="G93" s="182"/>
      <c r="H93" s="182"/>
      <c r="I93" s="182"/>
      <c r="J93" s="182"/>
      <c r="K93" s="182"/>
      <c r="L93" s="182"/>
      <c r="M93" s="182"/>
      <c r="N93" s="182"/>
      <c r="O93" s="182"/>
      <c r="P93" s="182"/>
      <c r="Q93" s="182"/>
      <c r="R93" s="182"/>
      <c r="S93" s="182"/>
      <c r="T93" s="182"/>
      <c r="U93" s="182"/>
      <c r="V93" s="235"/>
      <c r="W93" s="267" t="str">
        <f t="shared" si="2"/>
        <v>ERROR</v>
      </c>
      <c r="X93" s="144" t="str">
        <f>CalcANN!AR153</f>
        <v>-</v>
      </c>
      <c r="Y93" s="141" t="str">
        <f>CalcANN!AS153</f>
        <v>-</v>
      </c>
      <c r="Z93" s="210" t="str">
        <f>CalcANN!AT153</f>
        <v>-</v>
      </c>
    </row>
    <row r="94" spans="1:26" ht="15">
      <c r="A94" s="24">
        <f t="shared" si="3"/>
        <v>72</v>
      </c>
      <c r="B94" s="204"/>
      <c r="C94" s="203"/>
      <c r="D94" s="178"/>
      <c r="E94" s="181"/>
      <c r="F94" s="182"/>
      <c r="G94" s="182"/>
      <c r="H94" s="182"/>
      <c r="I94" s="182"/>
      <c r="J94" s="182"/>
      <c r="K94" s="182"/>
      <c r="L94" s="182"/>
      <c r="M94" s="182"/>
      <c r="N94" s="182"/>
      <c r="O94" s="182"/>
      <c r="P94" s="182"/>
      <c r="Q94" s="182"/>
      <c r="R94" s="182"/>
      <c r="S94" s="182"/>
      <c r="T94" s="182"/>
      <c r="U94" s="182"/>
      <c r="V94" s="235"/>
      <c r="W94" s="267" t="str">
        <f t="shared" si="2"/>
        <v>ERROR</v>
      </c>
      <c r="X94" s="144" t="str">
        <f>CalcANN!AR154</f>
        <v>-</v>
      </c>
      <c r="Y94" s="141" t="str">
        <f>CalcANN!AS154</f>
        <v>-</v>
      </c>
      <c r="Z94" s="210" t="str">
        <f>CalcANN!AT154</f>
        <v>-</v>
      </c>
    </row>
    <row r="95" spans="1:26" ht="15">
      <c r="A95" s="24">
        <f t="shared" si="3"/>
        <v>73</v>
      </c>
      <c r="B95" s="204"/>
      <c r="C95" s="203"/>
      <c r="D95" s="178"/>
      <c r="E95" s="181"/>
      <c r="F95" s="182"/>
      <c r="G95" s="182"/>
      <c r="H95" s="182"/>
      <c r="I95" s="182"/>
      <c r="J95" s="182"/>
      <c r="K95" s="182"/>
      <c r="L95" s="182"/>
      <c r="M95" s="182"/>
      <c r="N95" s="182"/>
      <c r="O95" s="182"/>
      <c r="P95" s="182"/>
      <c r="Q95" s="182"/>
      <c r="R95" s="182"/>
      <c r="S95" s="182"/>
      <c r="T95" s="182"/>
      <c r="U95" s="182"/>
      <c r="V95" s="235"/>
      <c r="W95" s="267" t="str">
        <f t="shared" si="2"/>
        <v>ERROR</v>
      </c>
      <c r="X95" s="144" t="str">
        <f>CalcANN!AR155</f>
        <v>-</v>
      </c>
      <c r="Y95" s="141" t="str">
        <f>CalcANN!AS155</f>
        <v>-</v>
      </c>
      <c r="Z95" s="210" t="str">
        <f>CalcANN!AT155</f>
        <v>-</v>
      </c>
    </row>
    <row r="96" spans="1:26" ht="15">
      <c r="A96" s="24">
        <f t="shared" si="3"/>
        <v>74</v>
      </c>
      <c r="B96" s="204"/>
      <c r="C96" s="203"/>
      <c r="D96" s="178"/>
      <c r="E96" s="181"/>
      <c r="F96" s="182"/>
      <c r="G96" s="182"/>
      <c r="H96" s="182"/>
      <c r="I96" s="182"/>
      <c r="J96" s="182"/>
      <c r="K96" s="182"/>
      <c r="L96" s="182"/>
      <c r="M96" s="182"/>
      <c r="N96" s="182"/>
      <c r="O96" s="182"/>
      <c r="P96" s="182"/>
      <c r="Q96" s="182"/>
      <c r="R96" s="182"/>
      <c r="S96" s="182"/>
      <c r="T96" s="182"/>
      <c r="U96" s="182"/>
      <c r="V96" s="235"/>
      <c r="W96" s="267" t="str">
        <f t="shared" si="2"/>
        <v>ERROR</v>
      </c>
      <c r="X96" s="144" t="str">
        <f>CalcANN!AR156</f>
        <v>-</v>
      </c>
      <c r="Y96" s="141" t="str">
        <f>CalcANN!AS156</f>
        <v>-</v>
      </c>
      <c r="Z96" s="210" t="str">
        <f>CalcANN!AT156</f>
        <v>-</v>
      </c>
    </row>
    <row r="97" spans="1:26" ht="15">
      <c r="A97" s="24">
        <f t="shared" si="3"/>
        <v>75</v>
      </c>
      <c r="B97" s="204"/>
      <c r="C97" s="203"/>
      <c r="D97" s="178"/>
      <c r="E97" s="181"/>
      <c r="F97" s="182"/>
      <c r="G97" s="182"/>
      <c r="H97" s="182"/>
      <c r="I97" s="182"/>
      <c r="J97" s="182"/>
      <c r="K97" s="182"/>
      <c r="L97" s="182"/>
      <c r="M97" s="182"/>
      <c r="N97" s="182"/>
      <c r="O97" s="182"/>
      <c r="P97" s="182"/>
      <c r="Q97" s="182"/>
      <c r="R97" s="182"/>
      <c r="S97" s="182"/>
      <c r="T97" s="182"/>
      <c r="U97" s="182"/>
      <c r="V97" s="235"/>
      <c r="W97" s="267" t="str">
        <f t="shared" si="2"/>
        <v>ERROR</v>
      </c>
      <c r="X97" s="144" t="str">
        <f>CalcANN!AR157</f>
        <v>-</v>
      </c>
      <c r="Y97" s="141" t="str">
        <f>CalcANN!AS157</f>
        <v>-</v>
      </c>
      <c r="Z97" s="210" t="str">
        <f>CalcANN!AT157</f>
        <v>-</v>
      </c>
    </row>
    <row r="98" spans="1:26" ht="15">
      <c r="A98" s="24">
        <f t="shared" si="3"/>
        <v>76</v>
      </c>
      <c r="B98" s="204"/>
      <c r="C98" s="203"/>
      <c r="D98" s="178"/>
      <c r="E98" s="181"/>
      <c r="F98" s="182"/>
      <c r="G98" s="182"/>
      <c r="H98" s="182"/>
      <c r="I98" s="182"/>
      <c r="J98" s="182"/>
      <c r="K98" s="182"/>
      <c r="L98" s="182"/>
      <c r="M98" s="182"/>
      <c r="N98" s="182"/>
      <c r="O98" s="182"/>
      <c r="P98" s="182"/>
      <c r="Q98" s="182"/>
      <c r="R98" s="182"/>
      <c r="S98" s="182"/>
      <c r="T98" s="182"/>
      <c r="U98" s="182"/>
      <c r="V98" s="235"/>
      <c r="W98" s="267" t="str">
        <f t="shared" si="2"/>
        <v>ERROR</v>
      </c>
      <c r="X98" s="144" t="str">
        <f>CalcANN!AR158</f>
        <v>-</v>
      </c>
      <c r="Y98" s="141" t="str">
        <f>CalcANN!AS158</f>
        <v>-</v>
      </c>
      <c r="Z98" s="210" t="str">
        <f>CalcANN!AT158</f>
        <v>-</v>
      </c>
    </row>
    <row r="99" spans="1:26" ht="15">
      <c r="A99" s="24">
        <f t="shared" si="3"/>
        <v>77</v>
      </c>
      <c r="B99" s="204"/>
      <c r="C99" s="203"/>
      <c r="D99" s="178"/>
      <c r="E99" s="181"/>
      <c r="F99" s="182"/>
      <c r="G99" s="182"/>
      <c r="H99" s="182"/>
      <c r="I99" s="182"/>
      <c r="J99" s="182"/>
      <c r="K99" s="182"/>
      <c r="L99" s="182"/>
      <c r="M99" s="182"/>
      <c r="N99" s="182"/>
      <c r="O99" s="182"/>
      <c r="P99" s="182"/>
      <c r="Q99" s="182"/>
      <c r="R99" s="182"/>
      <c r="S99" s="182"/>
      <c r="T99" s="182"/>
      <c r="U99" s="182"/>
      <c r="V99" s="235"/>
      <c r="W99" s="267" t="str">
        <f t="shared" si="2"/>
        <v>ERROR</v>
      </c>
      <c r="X99" s="144" t="str">
        <f>CalcANN!AR159</f>
        <v>-</v>
      </c>
      <c r="Y99" s="141" t="str">
        <f>CalcANN!AS159</f>
        <v>-</v>
      </c>
      <c r="Z99" s="210" t="str">
        <f>CalcANN!AT159</f>
        <v>-</v>
      </c>
    </row>
    <row r="100" spans="1:26" ht="15">
      <c r="A100" s="24">
        <f t="shared" si="3"/>
        <v>78</v>
      </c>
      <c r="B100" s="204"/>
      <c r="C100" s="203"/>
      <c r="D100" s="178"/>
      <c r="E100" s="181"/>
      <c r="F100" s="182"/>
      <c r="G100" s="182"/>
      <c r="H100" s="182"/>
      <c r="I100" s="182"/>
      <c r="J100" s="182"/>
      <c r="K100" s="182"/>
      <c r="L100" s="182"/>
      <c r="M100" s="182"/>
      <c r="N100" s="182"/>
      <c r="O100" s="182"/>
      <c r="P100" s="182"/>
      <c r="Q100" s="182"/>
      <c r="R100" s="182"/>
      <c r="S100" s="182"/>
      <c r="T100" s="182"/>
      <c r="U100" s="182"/>
      <c r="V100" s="235"/>
      <c r="W100" s="267" t="str">
        <f t="shared" si="2"/>
        <v>ERROR</v>
      </c>
      <c r="X100" s="144" t="str">
        <f>CalcANN!AR160</f>
        <v>-</v>
      </c>
      <c r="Y100" s="141" t="str">
        <f>CalcANN!AS160</f>
        <v>-</v>
      </c>
      <c r="Z100" s="210" t="str">
        <f>CalcANN!AT160</f>
        <v>-</v>
      </c>
    </row>
    <row r="101" spans="1:26" ht="15">
      <c r="A101" s="24">
        <f t="shared" si="3"/>
        <v>79</v>
      </c>
      <c r="B101" s="204"/>
      <c r="C101" s="203"/>
      <c r="D101" s="178"/>
      <c r="E101" s="181"/>
      <c r="F101" s="182"/>
      <c r="G101" s="182"/>
      <c r="H101" s="182"/>
      <c r="I101" s="182"/>
      <c r="J101" s="182"/>
      <c r="K101" s="182"/>
      <c r="L101" s="182"/>
      <c r="M101" s="182"/>
      <c r="N101" s="182"/>
      <c r="O101" s="182"/>
      <c r="P101" s="182"/>
      <c r="Q101" s="182"/>
      <c r="R101" s="182"/>
      <c r="S101" s="182"/>
      <c r="T101" s="182"/>
      <c r="U101" s="182"/>
      <c r="V101" s="235"/>
      <c r="W101" s="267" t="str">
        <f t="shared" si="2"/>
        <v>ERROR</v>
      </c>
      <c r="X101" s="144" t="str">
        <f>CalcANN!AR161</f>
        <v>-</v>
      </c>
      <c r="Y101" s="141" t="str">
        <f>CalcANN!AS161</f>
        <v>-</v>
      </c>
      <c r="Z101" s="210" t="str">
        <f>CalcANN!AT161</f>
        <v>-</v>
      </c>
    </row>
    <row r="102" spans="1:26" ht="15">
      <c r="A102" s="24">
        <f t="shared" si="3"/>
        <v>80</v>
      </c>
      <c r="B102" s="204"/>
      <c r="C102" s="203"/>
      <c r="D102" s="178"/>
      <c r="E102" s="181"/>
      <c r="F102" s="182"/>
      <c r="G102" s="182"/>
      <c r="H102" s="182"/>
      <c r="I102" s="182"/>
      <c r="J102" s="182"/>
      <c r="K102" s="182"/>
      <c r="L102" s="182"/>
      <c r="M102" s="182"/>
      <c r="N102" s="182"/>
      <c r="O102" s="182"/>
      <c r="P102" s="182"/>
      <c r="Q102" s="182"/>
      <c r="R102" s="182"/>
      <c r="S102" s="182"/>
      <c r="T102" s="182"/>
      <c r="U102" s="182"/>
      <c r="V102" s="235"/>
      <c r="W102" s="267" t="str">
        <f t="shared" si="2"/>
        <v>ERROR</v>
      </c>
      <c r="X102" s="144" t="str">
        <f>CalcANN!AR162</f>
        <v>-</v>
      </c>
      <c r="Y102" s="141" t="str">
        <f>CalcANN!AS162</f>
        <v>-</v>
      </c>
      <c r="Z102" s="210" t="str">
        <f>CalcANN!AT162</f>
        <v>-</v>
      </c>
    </row>
    <row r="103" spans="1:26" ht="15">
      <c r="A103" s="24">
        <f t="shared" si="3"/>
        <v>81</v>
      </c>
      <c r="B103" s="204"/>
      <c r="C103" s="203"/>
      <c r="D103" s="178"/>
      <c r="E103" s="181"/>
      <c r="F103" s="182"/>
      <c r="G103" s="182"/>
      <c r="H103" s="182"/>
      <c r="I103" s="182"/>
      <c r="J103" s="182"/>
      <c r="K103" s="182"/>
      <c r="L103" s="182"/>
      <c r="M103" s="182"/>
      <c r="N103" s="182"/>
      <c r="O103" s="182"/>
      <c r="P103" s="182"/>
      <c r="Q103" s="182"/>
      <c r="R103" s="182"/>
      <c r="S103" s="182"/>
      <c r="T103" s="182"/>
      <c r="U103" s="182"/>
      <c r="V103" s="235"/>
      <c r="W103" s="267" t="str">
        <f t="shared" si="2"/>
        <v>ERROR</v>
      </c>
      <c r="X103" s="144" t="str">
        <f>CalcANN!AR163</f>
        <v>-</v>
      </c>
      <c r="Y103" s="141" t="str">
        <f>CalcANN!AS163</f>
        <v>-</v>
      </c>
      <c r="Z103" s="210" t="str">
        <f>CalcANN!AT163</f>
        <v>-</v>
      </c>
    </row>
    <row r="104" spans="1:26" ht="15">
      <c r="A104" s="24">
        <f t="shared" si="3"/>
        <v>82</v>
      </c>
      <c r="B104" s="204"/>
      <c r="C104" s="203"/>
      <c r="D104" s="178"/>
      <c r="E104" s="181"/>
      <c r="F104" s="182"/>
      <c r="G104" s="182"/>
      <c r="H104" s="182"/>
      <c r="I104" s="182"/>
      <c r="J104" s="182"/>
      <c r="K104" s="182"/>
      <c r="L104" s="182"/>
      <c r="M104" s="182"/>
      <c r="N104" s="182"/>
      <c r="O104" s="182"/>
      <c r="P104" s="182"/>
      <c r="Q104" s="182"/>
      <c r="R104" s="182"/>
      <c r="S104" s="182"/>
      <c r="T104" s="182"/>
      <c r="U104" s="182"/>
      <c r="V104" s="235"/>
      <c r="W104" s="267" t="str">
        <f t="shared" si="2"/>
        <v>ERROR</v>
      </c>
      <c r="X104" s="144" t="str">
        <f>CalcANN!AR164</f>
        <v>-</v>
      </c>
      <c r="Y104" s="141" t="str">
        <f>CalcANN!AS164</f>
        <v>-</v>
      </c>
      <c r="Z104" s="210" t="str">
        <f>CalcANN!AT164</f>
        <v>-</v>
      </c>
    </row>
    <row r="105" spans="1:26" ht="15">
      <c r="A105" s="24">
        <f t="shared" si="3"/>
        <v>83</v>
      </c>
      <c r="B105" s="204"/>
      <c r="C105" s="203"/>
      <c r="D105" s="178"/>
      <c r="E105" s="181"/>
      <c r="F105" s="182"/>
      <c r="G105" s="182"/>
      <c r="H105" s="182"/>
      <c r="I105" s="182"/>
      <c r="J105" s="182"/>
      <c r="K105" s="182"/>
      <c r="L105" s="182"/>
      <c r="M105" s="182"/>
      <c r="N105" s="182"/>
      <c r="O105" s="182"/>
      <c r="P105" s="182"/>
      <c r="Q105" s="182"/>
      <c r="R105" s="182"/>
      <c r="S105" s="182"/>
      <c r="T105" s="182"/>
      <c r="U105" s="182"/>
      <c r="V105" s="235"/>
      <c r="W105" s="267" t="str">
        <f t="shared" si="2"/>
        <v>ERROR</v>
      </c>
      <c r="X105" s="144" t="str">
        <f>CalcANN!AR165</f>
        <v>-</v>
      </c>
      <c r="Y105" s="141" t="str">
        <f>CalcANN!AS165</f>
        <v>-</v>
      </c>
      <c r="Z105" s="210" t="str">
        <f>CalcANN!AT165</f>
        <v>-</v>
      </c>
    </row>
    <row r="106" spans="1:26" ht="15">
      <c r="A106" s="24">
        <f t="shared" si="3"/>
        <v>84</v>
      </c>
      <c r="B106" s="204"/>
      <c r="C106" s="203"/>
      <c r="D106" s="178"/>
      <c r="E106" s="181"/>
      <c r="F106" s="182"/>
      <c r="G106" s="182"/>
      <c r="H106" s="182"/>
      <c r="I106" s="182"/>
      <c r="J106" s="182"/>
      <c r="K106" s="182"/>
      <c r="L106" s="182"/>
      <c r="M106" s="182"/>
      <c r="N106" s="182"/>
      <c r="O106" s="182"/>
      <c r="P106" s="182"/>
      <c r="Q106" s="182"/>
      <c r="R106" s="182"/>
      <c r="S106" s="182"/>
      <c r="T106" s="182"/>
      <c r="U106" s="182"/>
      <c r="V106" s="235"/>
      <c r="W106" s="267" t="str">
        <f t="shared" si="2"/>
        <v>ERROR</v>
      </c>
      <c r="X106" s="144" t="str">
        <f>CalcANN!AR166</f>
        <v>-</v>
      </c>
      <c r="Y106" s="141" t="str">
        <f>CalcANN!AS166</f>
        <v>-</v>
      </c>
      <c r="Z106" s="210" t="str">
        <f>CalcANN!AT166</f>
        <v>-</v>
      </c>
    </row>
    <row r="107" spans="1:26" ht="15">
      <c r="A107" s="24">
        <f t="shared" si="3"/>
        <v>85</v>
      </c>
      <c r="B107" s="204"/>
      <c r="C107" s="203"/>
      <c r="D107" s="178"/>
      <c r="E107" s="181"/>
      <c r="F107" s="182"/>
      <c r="G107" s="182"/>
      <c r="H107" s="182"/>
      <c r="I107" s="182"/>
      <c r="J107" s="182"/>
      <c r="K107" s="182"/>
      <c r="L107" s="182"/>
      <c r="M107" s="182"/>
      <c r="N107" s="182"/>
      <c r="O107" s="182"/>
      <c r="P107" s="182"/>
      <c r="Q107" s="182"/>
      <c r="R107" s="182"/>
      <c r="S107" s="182"/>
      <c r="T107" s="182"/>
      <c r="U107" s="182"/>
      <c r="V107" s="235"/>
      <c r="W107" s="267" t="str">
        <f t="shared" si="2"/>
        <v>ERROR</v>
      </c>
      <c r="X107" s="144" t="str">
        <f>CalcANN!AR167</f>
        <v>-</v>
      </c>
      <c r="Y107" s="141" t="str">
        <f>CalcANN!AS167</f>
        <v>-</v>
      </c>
      <c r="Z107" s="210" t="str">
        <f>CalcANN!AT167</f>
        <v>-</v>
      </c>
    </row>
    <row r="108" spans="1:26" ht="15">
      <c r="A108" s="24">
        <f t="shared" si="3"/>
        <v>86</v>
      </c>
      <c r="B108" s="204"/>
      <c r="C108" s="203"/>
      <c r="D108" s="178"/>
      <c r="E108" s="181"/>
      <c r="F108" s="182"/>
      <c r="G108" s="182"/>
      <c r="H108" s="182"/>
      <c r="I108" s="182"/>
      <c r="J108" s="182"/>
      <c r="K108" s="182"/>
      <c r="L108" s="182"/>
      <c r="M108" s="182"/>
      <c r="N108" s="182"/>
      <c r="O108" s="182"/>
      <c r="P108" s="182"/>
      <c r="Q108" s="182"/>
      <c r="R108" s="182"/>
      <c r="S108" s="182"/>
      <c r="T108" s="182"/>
      <c r="U108" s="182"/>
      <c r="V108" s="235"/>
      <c r="W108" s="267" t="str">
        <f t="shared" si="2"/>
        <v>ERROR</v>
      </c>
      <c r="X108" s="144" t="str">
        <f>CalcANN!AR168</f>
        <v>-</v>
      </c>
      <c r="Y108" s="141" t="str">
        <f>CalcANN!AS168</f>
        <v>-</v>
      </c>
      <c r="Z108" s="210" t="str">
        <f>CalcANN!AT168</f>
        <v>-</v>
      </c>
    </row>
    <row r="109" spans="1:26" ht="15">
      <c r="A109" s="24">
        <f t="shared" si="3"/>
        <v>87</v>
      </c>
      <c r="B109" s="204"/>
      <c r="C109" s="203"/>
      <c r="D109" s="178"/>
      <c r="E109" s="181"/>
      <c r="F109" s="182"/>
      <c r="G109" s="182"/>
      <c r="H109" s="182"/>
      <c r="I109" s="182"/>
      <c r="J109" s="182"/>
      <c r="K109" s="182"/>
      <c r="L109" s="182"/>
      <c r="M109" s="182"/>
      <c r="N109" s="182"/>
      <c r="O109" s="182"/>
      <c r="P109" s="182"/>
      <c r="Q109" s="182"/>
      <c r="R109" s="182"/>
      <c r="S109" s="182"/>
      <c r="T109" s="182"/>
      <c r="U109" s="182"/>
      <c r="V109" s="235"/>
      <c r="W109" s="267" t="str">
        <f t="shared" si="2"/>
        <v>ERROR</v>
      </c>
      <c r="X109" s="144" t="str">
        <f>CalcANN!AR169</f>
        <v>-</v>
      </c>
      <c r="Y109" s="141" t="str">
        <f>CalcANN!AS169</f>
        <v>-</v>
      </c>
      <c r="Z109" s="210" t="str">
        <f>CalcANN!AT169</f>
        <v>-</v>
      </c>
    </row>
    <row r="110" spans="1:26" ht="15">
      <c r="A110" s="24">
        <f t="shared" si="3"/>
        <v>88</v>
      </c>
      <c r="B110" s="204"/>
      <c r="C110" s="203"/>
      <c r="D110" s="178"/>
      <c r="E110" s="181"/>
      <c r="F110" s="182"/>
      <c r="G110" s="182"/>
      <c r="H110" s="182"/>
      <c r="I110" s="182"/>
      <c r="J110" s="182"/>
      <c r="K110" s="182"/>
      <c r="L110" s="182"/>
      <c r="M110" s="182"/>
      <c r="N110" s="182"/>
      <c r="O110" s="182"/>
      <c r="P110" s="182"/>
      <c r="Q110" s="182"/>
      <c r="R110" s="182"/>
      <c r="S110" s="182"/>
      <c r="T110" s="182"/>
      <c r="U110" s="182"/>
      <c r="V110" s="235"/>
      <c r="W110" s="267" t="str">
        <f t="shared" si="2"/>
        <v>ERROR</v>
      </c>
      <c r="X110" s="144" t="str">
        <f>CalcANN!AR170</f>
        <v>-</v>
      </c>
      <c r="Y110" s="141" t="str">
        <f>CalcANN!AS170</f>
        <v>-</v>
      </c>
      <c r="Z110" s="210" t="str">
        <f>CalcANN!AT170</f>
        <v>-</v>
      </c>
    </row>
    <row r="111" spans="1:26" ht="15">
      <c r="A111" s="24">
        <f t="shared" si="3"/>
        <v>89</v>
      </c>
      <c r="B111" s="204"/>
      <c r="C111" s="203"/>
      <c r="D111" s="178"/>
      <c r="E111" s="181"/>
      <c r="F111" s="182"/>
      <c r="G111" s="182"/>
      <c r="H111" s="182"/>
      <c r="I111" s="182"/>
      <c r="J111" s="182"/>
      <c r="K111" s="182"/>
      <c r="L111" s="182"/>
      <c r="M111" s="182"/>
      <c r="N111" s="182"/>
      <c r="O111" s="182"/>
      <c r="P111" s="182"/>
      <c r="Q111" s="182"/>
      <c r="R111" s="182"/>
      <c r="S111" s="182"/>
      <c r="T111" s="182"/>
      <c r="U111" s="182"/>
      <c r="V111" s="235"/>
      <c r="W111" s="267" t="str">
        <f t="shared" si="2"/>
        <v>ERROR</v>
      </c>
      <c r="X111" s="144" t="str">
        <f>CalcANN!AR171</f>
        <v>-</v>
      </c>
      <c r="Y111" s="141" t="str">
        <f>CalcANN!AS171</f>
        <v>-</v>
      </c>
      <c r="Z111" s="210" t="str">
        <f>CalcANN!AT171</f>
        <v>-</v>
      </c>
    </row>
    <row r="112" spans="1:26" ht="15">
      <c r="A112" s="24">
        <f t="shared" si="3"/>
        <v>90</v>
      </c>
      <c r="B112" s="204"/>
      <c r="C112" s="203"/>
      <c r="D112" s="178"/>
      <c r="E112" s="181"/>
      <c r="F112" s="182"/>
      <c r="G112" s="182"/>
      <c r="H112" s="182"/>
      <c r="I112" s="182"/>
      <c r="J112" s="182"/>
      <c r="K112" s="182"/>
      <c r="L112" s="182"/>
      <c r="M112" s="182"/>
      <c r="N112" s="182"/>
      <c r="O112" s="182"/>
      <c r="P112" s="182"/>
      <c r="Q112" s="182"/>
      <c r="R112" s="182"/>
      <c r="S112" s="182"/>
      <c r="T112" s="182"/>
      <c r="U112" s="182"/>
      <c r="V112" s="235"/>
      <c r="W112" s="267" t="str">
        <f t="shared" si="2"/>
        <v>ERROR</v>
      </c>
      <c r="X112" s="144" t="str">
        <f>CalcANN!AR172</f>
        <v>-</v>
      </c>
      <c r="Y112" s="141" t="str">
        <f>CalcANN!AS172</f>
        <v>-</v>
      </c>
      <c r="Z112" s="210" t="str">
        <f>CalcANN!AT172</f>
        <v>-</v>
      </c>
    </row>
    <row r="113" spans="1:26" ht="15">
      <c r="A113" s="24">
        <f t="shared" si="3"/>
        <v>91</v>
      </c>
      <c r="B113" s="204"/>
      <c r="C113" s="203"/>
      <c r="D113" s="178"/>
      <c r="E113" s="181"/>
      <c r="F113" s="182"/>
      <c r="G113" s="182"/>
      <c r="H113" s="182"/>
      <c r="I113" s="182"/>
      <c r="J113" s="182"/>
      <c r="K113" s="182"/>
      <c r="L113" s="182"/>
      <c r="M113" s="182"/>
      <c r="N113" s="182"/>
      <c r="O113" s="182"/>
      <c r="P113" s="182"/>
      <c r="Q113" s="182"/>
      <c r="R113" s="182"/>
      <c r="S113" s="182"/>
      <c r="T113" s="182"/>
      <c r="U113" s="182"/>
      <c r="V113" s="235"/>
      <c r="W113" s="267" t="str">
        <f t="shared" si="2"/>
        <v>ERROR</v>
      </c>
      <c r="X113" s="144" t="str">
        <f>CalcANN!AR173</f>
        <v>-</v>
      </c>
      <c r="Y113" s="141" t="str">
        <f>CalcANN!AS173</f>
        <v>-</v>
      </c>
      <c r="Z113" s="210" t="str">
        <f>CalcANN!AT173</f>
        <v>-</v>
      </c>
    </row>
    <row r="114" spans="1:26" ht="15">
      <c r="A114" s="24">
        <f t="shared" si="3"/>
        <v>92</v>
      </c>
      <c r="B114" s="204"/>
      <c r="C114" s="203"/>
      <c r="D114" s="178"/>
      <c r="E114" s="181"/>
      <c r="F114" s="182"/>
      <c r="G114" s="182"/>
      <c r="H114" s="182"/>
      <c r="I114" s="182"/>
      <c r="J114" s="182"/>
      <c r="K114" s="182"/>
      <c r="L114" s="182"/>
      <c r="M114" s="182"/>
      <c r="N114" s="182"/>
      <c r="O114" s="182"/>
      <c r="P114" s="182"/>
      <c r="Q114" s="182"/>
      <c r="R114" s="182"/>
      <c r="S114" s="182"/>
      <c r="T114" s="182"/>
      <c r="U114" s="182"/>
      <c r="V114" s="235"/>
      <c r="W114" s="267" t="str">
        <f t="shared" si="2"/>
        <v>ERROR</v>
      </c>
      <c r="X114" s="144" t="str">
        <f>CalcANN!AR174</f>
        <v>-</v>
      </c>
      <c r="Y114" s="141" t="str">
        <f>CalcANN!AS174</f>
        <v>-</v>
      </c>
      <c r="Z114" s="210" t="str">
        <f>CalcANN!AT174</f>
        <v>-</v>
      </c>
    </row>
    <row r="115" spans="1:26" ht="15">
      <c r="A115" s="24">
        <f t="shared" si="3"/>
        <v>93</v>
      </c>
      <c r="B115" s="204"/>
      <c r="C115" s="203"/>
      <c r="D115" s="178"/>
      <c r="E115" s="181"/>
      <c r="F115" s="182"/>
      <c r="G115" s="182"/>
      <c r="H115" s="182"/>
      <c r="I115" s="182"/>
      <c r="J115" s="182"/>
      <c r="K115" s="182"/>
      <c r="L115" s="182"/>
      <c r="M115" s="182"/>
      <c r="N115" s="182"/>
      <c r="O115" s="182"/>
      <c r="P115" s="182"/>
      <c r="Q115" s="182"/>
      <c r="R115" s="182"/>
      <c r="S115" s="182"/>
      <c r="T115" s="182"/>
      <c r="U115" s="182"/>
      <c r="V115" s="235"/>
      <c r="W115" s="267" t="str">
        <f t="shared" si="2"/>
        <v>ERROR</v>
      </c>
      <c r="X115" s="144" t="str">
        <f>CalcANN!AR175</f>
        <v>-</v>
      </c>
      <c r="Y115" s="141" t="str">
        <f>CalcANN!AS175</f>
        <v>-</v>
      </c>
      <c r="Z115" s="210" t="str">
        <f>CalcANN!AT175</f>
        <v>-</v>
      </c>
    </row>
    <row r="116" spans="1:26" ht="15">
      <c r="A116" s="24">
        <f t="shared" si="3"/>
        <v>94</v>
      </c>
      <c r="B116" s="204"/>
      <c r="C116" s="203"/>
      <c r="D116" s="178"/>
      <c r="E116" s="181"/>
      <c r="F116" s="182"/>
      <c r="G116" s="182"/>
      <c r="H116" s="182"/>
      <c r="I116" s="182"/>
      <c r="J116" s="182"/>
      <c r="K116" s="182"/>
      <c r="L116" s="182"/>
      <c r="M116" s="182"/>
      <c r="N116" s="182"/>
      <c r="O116" s="182"/>
      <c r="P116" s="182"/>
      <c r="Q116" s="182"/>
      <c r="R116" s="182"/>
      <c r="S116" s="182"/>
      <c r="T116" s="182"/>
      <c r="U116" s="182"/>
      <c r="V116" s="235"/>
      <c r="W116" s="267" t="str">
        <f t="shared" si="2"/>
        <v>ERROR</v>
      </c>
      <c r="X116" s="144" t="str">
        <f>CalcANN!AR176</f>
        <v>-</v>
      </c>
      <c r="Y116" s="141" t="str">
        <f>CalcANN!AS176</f>
        <v>-</v>
      </c>
      <c r="Z116" s="210" t="str">
        <f>CalcANN!AT176</f>
        <v>-</v>
      </c>
    </row>
    <row r="117" spans="1:26" ht="15">
      <c r="A117" s="24">
        <f t="shared" si="3"/>
        <v>95</v>
      </c>
      <c r="B117" s="204"/>
      <c r="C117" s="203"/>
      <c r="D117" s="178"/>
      <c r="E117" s="181"/>
      <c r="F117" s="182"/>
      <c r="G117" s="182"/>
      <c r="H117" s="182"/>
      <c r="I117" s="182"/>
      <c r="J117" s="182"/>
      <c r="K117" s="182"/>
      <c r="L117" s="182"/>
      <c r="M117" s="182"/>
      <c r="N117" s="182"/>
      <c r="O117" s="182"/>
      <c r="P117" s="182"/>
      <c r="Q117" s="182"/>
      <c r="R117" s="182"/>
      <c r="S117" s="182"/>
      <c r="T117" s="182"/>
      <c r="U117" s="182"/>
      <c r="V117" s="235"/>
      <c r="W117" s="267" t="str">
        <f t="shared" si="2"/>
        <v>ERROR</v>
      </c>
      <c r="X117" s="144" t="str">
        <f>CalcANN!AR177</f>
        <v>-</v>
      </c>
      <c r="Y117" s="141" t="str">
        <f>CalcANN!AS177</f>
        <v>-</v>
      </c>
      <c r="Z117" s="210" t="str">
        <f>CalcANN!AT177</f>
        <v>-</v>
      </c>
    </row>
    <row r="118" spans="1:26" ht="15">
      <c r="A118" s="24">
        <f t="shared" si="3"/>
        <v>96</v>
      </c>
      <c r="B118" s="204"/>
      <c r="C118" s="203"/>
      <c r="D118" s="178"/>
      <c r="E118" s="181"/>
      <c r="F118" s="182"/>
      <c r="G118" s="182"/>
      <c r="H118" s="182"/>
      <c r="I118" s="182"/>
      <c r="J118" s="182"/>
      <c r="K118" s="182"/>
      <c r="L118" s="182"/>
      <c r="M118" s="182"/>
      <c r="N118" s="182"/>
      <c r="O118" s="182"/>
      <c r="P118" s="182"/>
      <c r="Q118" s="182"/>
      <c r="R118" s="182"/>
      <c r="S118" s="182"/>
      <c r="T118" s="182"/>
      <c r="U118" s="182"/>
      <c r="V118" s="235"/>
      <c r="W118" s="267" t="str">
        <f t="shared" si="2"/>
        <v>ERROR</v>
      </c>
      <c r="X118" s="144" t="str">
        <f>CalcANN!AR178</f>
        <v>-</v>
      </c>
      <c r="Y118" s="141" t="str">
        <f>CalcANN!AS178</f>
        <v>-</v>
      </c>
      <c r="Z118" s="210" t="str">
        <f>CalcANN!AT178</f>
        <v>-</v>
      </c>
    </row>
    <row r="119" spans="1:26" ht="15">
      <c r="A119" s="24">
        <f t="shared" si="3"/>
        <v>97</v>
      </c>
      <c r="B119" s="204"/>
      <c r="C119" s="203"/>
      <c r="D119" s="178"/>
      <c r="E119" s="181"/>
      <c r="F119" s="182"/>
      <c r="G119" s="182"/>
      <c r="H119" s="182"/>
      <c r="I119" s="182"/>
      <c r="J119" s="182"/>
      <c r="K119" s="182"/>
      <c r="L119" s="182"/>
      <c r="M119" s="182"/>
      <c r="N119" s="182"/>
      <c r="O119" s="182"/>
      <c r="P119" s="182"/>
      <c r="Q119" s="182"/>
      <c r="R119" s="182"/>
      <c r="S119" s="182"/>
      <c r="T119" s="182"/>
      <c r="U119" s="182"/>
      <c r="V119" s="235"/>
      <c r="W119" s="267" t="str">
        <f t="shared" si="2"/>
        <v>ERROR</v>
      </c>
      <c r="X119" s="144" t="str">
        <f>CalcANN!AR179</f>
        <v>-</v>
      </c>
      <c r="Y119" s="141" t="str">
        <f>CalcANN!AS179</f>
        <v>-</v>
      </c>
      <c r="Z119" s="210" t="str">
        <f>CalcANN!AT179</f>
        <v>-</v>
      </c>
    </row>
    <row r="120" spans="1:26" ht="15">
      <c r="A120" s="24">
        <f t="shared" si="3"/>
        <v>98</v>
      </c>
      <c r="B120" s="204"/>
      <c r="C120" s="203"/>
      <c r="D120" s="178"/>
      <c r="E120" s="181"/>
      <c r="F120" s="182"/>
      <c r="G120" s="182"/>
      <c r="H120" s="182"/>
      <c r="I120" s="182"/>
      <c r="J120" s="182"/>
      <c r="K120" s="182"/>
      <c r="L120" s="182"/>
      <c r="M120" s="182"/>
      <c r="N120" s="182"/>
      <c r="O120" s="182"/>
      <c r="P120" s="182"/>
      <c r="Q120" s="182"/>
      <c r="R120" s="182"/>
      <c r="S120" s="182"/>
      <c r="T120" s="182"/>
      <c r="U120" s="182"/>
      <c r="V120" s="235"/>
      <c r="W120" s="267" t="str">
        <f t="shared" si="2"/>
        <v>ERROR</v>
      </c>
      <c r="X120" s="144" t="str">
        <f>CalcANN!AR180</f>
        <v>-</v>
      </c>
      <c r="Y120" s="141" t="str">
        <f>CalcANN!AS180</f>
        <v>-</v>
      </c>
      <c r="Z120" s="210" t="str">
        <f>CalcANN!AT180</f>
        <v>-</v>
      </c>
    </row>
    <row r="121" spans="1:26" ht="15">
      <c r="A121" s="24">
        <f t="shared" si="3"/>
        <v>99</v>
      </c>
      <c r="B121" s="204"/>
      <c r="C121" s="203"/>
      <c r="D121" s="178"/>
      <c r="E121" s="181"/>
      <c r="F121" s="182"/>
      <c r="G121" s="182"/>
      <c r="H121" s="182"/>
      <c r="I121" s="182"/>
      <c r="J121" s="182"/>
      <c r="K121" s="182"/>
      <c r="L121" s="182"/>
      <c r="M121" s="182"/>
      <c r="N121" s="182"/>
      <c r="O121" s="182"/>
      <c r="P121" s="182"/>
      <c r="Q121" s="182"/>
      <c r="R121" s="182"/>
      <c r="S121" s="182"/>
      <c r="T121" s="182"/>
      <c r="U121" s="182"/>
      <c r="V121" s="235"/>
      <c r="W121" s="267" t="str">
        <f t="shared" si="2"/>
        <v>ERROR</v>
      </c>
      <c r="X121" s="144" t="str">
        <f>CalcANN!AR181</f>
        <v>-</v>
      </c>
      <c r="Y121" s="141" t="str">
        <f>CalcANN!AS181</f>
        <v>-</v>
      </c>
      <c r="Z121" s="210" t="str">
        <f>CalcANN!AT181</f>
        <v>-</v>
      </c>
    </row>
    <row r="122" spans="1:26" ht="15">
      <c r="A122" s="24">
        <f>A121+1</f>
        <v>100</v>
      </c>
      <c r="B122" s="204"/>
      <c r="C122" s="203"/>
      <c r="D122" s="178"/>
      <c r="E122" s="181"/>
      <c r="F122" s="182"/>
      <c r="G122" s="182"/>
      <c r="H122" s="182"/>
      <c r="I122" s="182"/>
      <c r="J122" s="182"/>
      <c r="K122" s="182"/>
      <c r="L122" s="182"/>
      <c r="M122" s="182"/>
      <c r="N122" s="182"/>
      <c r="O122" s="182"/>
      <c r="P122" s="182"/>
      <c r="Q122" s="182"/>
      <c r="R122" s="182"/>
      <c r="S122" s="182"/>
      <c r="T122" s="182"/>
      <c r="U122" s="182"/>
      <c r="V122" s="235"/>
      <c r="W122" s="267" t="str">
        <f t="shared" si="2"/>
        <v>ERROR</v>
      </c>
      <c r="X122" s="144" t="str">
        <f>CalcANN!AR182</f>
        <v>-</v>
      </c>
      <c r="Y122" s="141" t="str">
        <f>CalcANN!AS182</f>
        <v>-</v>
      </c>
      <c r="Z122" s="210" t="str">
        <f>CalcANN!AT182</f>
        <v>-</v>
      </c>
    </row>
    <row r="123" spans="1:26" ht="15">
      <c r="A123" s="24">
        <f t="shared" ref="A123:A186" si="4">A122+1</f>
        <v>101</v>
      </c>
      <c r="B123" s="204"/>
      <c r="C123" s="203"/>
      <c r="D123" s="178"/>
      <c r="E123" s="181"/>
      <c r="F123" s="182"/>
      <c r="G123" s="182"/>
      <c r="H123" s="182"/>
      <c r="I123" s="182"/>
      <c r="J123" s="182"/>
      <c r="K123" s="182"/>
      <c r="L123" s="182"/>
      <c r="M123" s="182"/>
      <c r="N123" s="182"/>
      <c r="O123" s="182"/>
      <c r="P123" s="182"/>
      <c r="Q123" s="182"/>
      <c r="R123" s="182"/>
      <c r="S123" s="182"/>
      <c r="T123" s="182"/>
      <c r="U123" s="182"/>
      <c r="V123" s="235"/>
      <c r="W123" s="267" t="str">
        <f t="shared" si="2"/>
        <v>ERROR</v>
      </c>
      <c r="X123" s="144" t="str">
        <f>CalcANN!AR183</f>
        <v>-</v>
      </c>
      <c r="Y123" s="141" t="str">
        <f>CalcANN!AS183</f>
        <v>-</v>
      </c>
      <c r="Z123" s="210" t="str">
        <f>CalcANN!AT183</f>
        <v>-</v>
      </c>
    </row>
    <row r="124" spans="1:26" ht="15">
      <c r="A124" s="24">
        <f t="shared" si="4"/>
        <v>102</v>
      </c>
      <c r="B124" s="204"/>
      <c r="C124" s="203"/>
      <c r="D124" s="178"/>
      <c r="E124" s="181"/>
      <c r="F124" s="182"/>
      <c r="G124" s="182"/>
      <c r="H124" s="182"/>
      <c r="I124" s="182"/>
      <c r="J124" s="182"/>
      <c r="K124" s="182"/>
      <c r="L124" s="182"/>
      <c r="M124" s="182"/>
      <c r="N124" s="182"/>
      <c r="O124" s="182"/>
      <c r="P124" s="182"/>
      <c r="Q124" s="182"/>
      <c r="R124" s="182"/>
      <c r="S124" s="182"/>
      <c r="T124" s="182"/>
      <c r="U124" s="182"/>
      <c r="V124" s="235"/>
      <c r="W124" s="267" t="str">
        <f t="shared" si="2"/>
        <v>ERROR</v>
      </c>
      <c r="X124" s="144" t="str">
        <f>CalcANN!AR184</f>
        <v>-</v>
      </c>
      <c r="Y124" s="141" t="str">
        <f>CalcANN!AS184</f>
        <v>-</v>
      </c>
      <c r="Z124" s="210" t="str">
        <f>CalcANN!AT184</f>
        <v>-</v>
      </c>
    </row>
    <row r="125" spans="1:26" ht="15">
      <c r="A125" s="24">
        <f t="shared" si="4"/>
        <v>103</v>
      </c>
      <c r="B125" s="204"/>
      <c r="C125" s="203"/>
      <c r="D125" s="178"/>
      <c r="E125" s="181"/>
      <c r="F125" s="182"/>
      <c r="G125" s="182"/>
      <c r="H125" s="182"/>
      <c r="I125" s="182"/>
      <c r="J125" s="182"/>
      <c r="K125" s="182"/>
      <c r="L125" s="182"/>
      <c r="M125" s="182"/>
      <c r="N125" s="182"/>
      <c r="O125" s="182"/>
      <c r="P125" s="182"/>
      <c r="Q125" s="182"/>
      <c r="R125" s="182"/>
      <c r="S125" s="182"/>
      <c r="T125" s="182"/>
      <c r="U125" s="182"/>
      <c r="V125" s="235"/>
      <c r="W125" s="267" t="str">
        <f t="shared" si="2"/>
        <v>ERROR</v>
      </c>
      <c r="X125" s="144" t="str">
        <f>CalcANN!AR185</f>
        <v>-</v>
      </c>
      <c r="Y125" s="141" t="str">
        <f>CalcANN!AS185</f>
        <v>-</v>
      </c>
      <c r="Z125" s="210" t="str">
        <f>CalcANN!AT185</f>
        <v>-</v>
      </c>
    </row>
    <row r="126" spans="1:26" ht="15">
      <c r="A126" s="24">
        <f t="shared" si="4"/>
        <v>104</v>
      </c>
      <c r="B126" s="204"/>
      <c r="C126" s="203"/>
      <c r="D126" s="178"/>
      <c r="E126" s="181"/>
      <c r="F126" s="182"/>
      <c r="G126" s="182"/>
      <c r="H126" s="182"/>
      <c r="I126" s="182"/>
      <c r="J126" s="182"/>
      <c r="K126" s="182"/>
      <c r="L126" s="182"/>
      <c r="M126" s="182"/>
      <c r="N126" s="182"/>
      <c r="O126" s="182"/>
      <c r="P126" s="182"/>
      <c r="Q126" s="182"/>
      <c r="R126" s="182"/>
      <c r="S126" s="182"/>
      <c r="T126" s="182"/>
      <c r="U126" s="182"/>
      <c r="V126" s="235"/>
      <c r="W126" s="267" t="str">
        <f t="shared" si="2"/>
        <v>ERROR</v>
      </c>
      <c r="X126" s="144" t="str">
        <f>CalcANN!AR186</f>
        <v>-</v>
      </c>
      <c r="Y126" s="141" t="str">
        <f>CalcANN!AS186</f>
        <v>-</v>
      </c>
      <c r="Z126" s="210" t="str">
        <f>CalcANN!AT186</f>
        <v>-</v>
      </c>
    </row>
    <row r="127" spans="1:26" ht="15">
      <c r="A127" s="24">
        <f t="shared" si="4"/>
        <v>105</v>
      </c>
      <c r="B127" s="204"/>
      <c r="C127" s="203"/>
      <c r="D127" s="178"/>
      <c r="E127" s="181"/>
      <c r="F127" s="182"/>
      <c r="G127" s="182"/>
      <c r="H127" s="182"/>
      <c r="I127" s="182"/>
      <c r="J127" s="182"/>
      <c r="K127" s="182"/>
      <c r="L127" s="182"/>
      <c r="M127" s="182"/>
      <c r="N127" s="182"/>
      <c r="O127" s="182"/>
      <c r="P127" s="182"/>
      <c r="Q127" s="182"/>
      <c r="R127" s="182"/>
      <c r="S127" s="182"/>
      <c r="T127" s="182"/>
      <c r="U127" s="182"/>
      <c r="V127" s="235"/>
      <c r="W127" s="267" t="str">
        <f t="shared" si="2"/>
        <v>ERROR</v>
      </c>
      <c r="X127" s="144" t="str">
        <f>CalcANN!AR187</f>
        <v>-</v>
      </c>
      <c r="Y127" s="141" t="str">
        <f>CalcANN!AS187</f>
        <v>-</v>
      </c>
      <c r="Z127" s="210" t="str">
        <f>CalcANN!AT187</f>
        <v>-</v>
      </c>
    </row>
    <row r="128" spans="1:26" ht="15">
      <c r="A128" s="24">
        <f t="shared" si="4"/>
        <v>106</v>
      </c>
      <c r="B128" s="204"/>
      <c r="C128" s="203"/>
      <c r="D128" s="178"/>
      <c r="E128" s="181"/>
      <c r="F128" s="182"/>
      <c r="G128" s="182"/>
      <c r="H128" s="182"/>
      <c r="I128" s="182"/>
      <c r="J128" s="182"/>
      <c r="K128" s="182"/>
      <c r="L128" s="182"/>
      <c r="M128" s="182"/>
      <c r="N128" s="182"/>
      <c r="O128" s="182"/>
      <c r="P128" s="182"/>
      <c r="Q128" s="182"/>
      <c r="R128" s="182"/>
      <c r="S128" s="182"/>
      <c r="T128" s="182"/>
      <c r="U128" s="182"/>
      <c r="V128" s="235"/>
      <c r="W128" s="267" t="str">
        <f t="shared" si="2"/>
        <v>ERROR</v>
      </c>
      <c r="X128" s="144" t="str">
        <f>CalcANN!AR188</f>
        <v>-</v>
      </c>
      <c r="Y128" s="141" t="str">
        <f>CalcANN!AS188</f>
        <v>-</v>
      </c>
      <c r="Z128" s="210" t="str">
        <f>CalcANN!AT188</f>
        <v>-</v>
      </c>
    </row>
    <row r="129" spans="1:26" ht="15">
      <c r="A129" s="24">
        <f t="shared" si="4"/>
        <v>107</v>
      </c>
      <c r="B129" s="204"/>
      <c r="C129" s="203"/>
      <c r="D129" s="178"/>
      <c r="E129" s="181"/>
      <c r="F129" s="182"/>
      <c r="G129" s="182"/>
      <c r="H129" s="182"/>
      <c r="I129" s="182"/>
      <c r="J129" s="182"/>
      <c r="K129" s="182"/>
      <c r="L129" s="182"/>
      <c r="M129" s="182"/>
      <c r="N129" s="182"/>
      <c r="O129" s="182"/>
      <c r="P129" s="182"/>
      <c r="Q129" s="182"/>
      <c r="R129" s="182"/>
      <c r="S129" s="182"/>
      <c r="T129" s="182"/>
      <c r="U129" s="182"/>
      <c r="V129" s="235"/>
      <c r="W129" s="267" t="str">
        <f t="shared" si="2"/>
        <v>ERROR</v>
      </c>
      <c r="X129" s="144" t="str">
        <f>CalcANN!AR189</f>
        <v>-</v>
      </c>
      <c r="Y129" s="141" t="str">
        <f>CalcANN!AS189</f>
        <v>-</v>
      </c>
      <c r="Z129" s="210" t="str">
        <f>CalcANN!AT189</f>
        <v>-</v>
      </c>
    </row>
    <row r="130" spans="1:26" ht="15">
      <c r="A130" s="24">
        <f t="shared" si="4"/>
        <v>108</v>
      </c>
      <c r="B130" s="204"/>
      <c r="C130" s="203"/>
      <c r="D130" s="178"/>
      <c r="E130" s="181"/>
      <c r="F130" s="182"/>
      <c r="G130" s="182"/>
      <c r="H130" s="182"/>
      <c r="I130" s="182"/>
      <c r="J130" s="182"/>
      <c r="K130" s="182"/>
      <c r="L130" s="182"/>
      <c r="M130" s="182"/>
      <c r="N130" s="182"/>
      <c r="O130" s="182"/>
      <c r="P130" s="182"/>
      <c r="Q130" s="182"/>
      <c r="R130" s="182"/>
      <c r="S130" s="182"/>
      <c r="T130" s="182"/>
      <c r="U130" s="182"/>
      <c r="V130" s="235"/>
      <c r="W130" s="267" t="str">
        <f t="shared" si="2"/>
        <v>ERROR</v>
      </c>
      <c r="X130" s="144" t="str">
        <f>CalcANN!AR190</f>
        <v>-</v>
      </c>
      <c r="Y130" s="141" t="str">
        <f>CalcANN!AS190</f>
        <v>-</v>
      </c>
      <c r="Z130" s="210" t="str">
        <f>CalcANN!AT190</f>
        <v>-</v>
      </c>
    </row>
    <row r="131" spans="1:26" ht="15">
      <c r="A131" s="24">
        <f t="shared" si="4"/>
        <v>109</v>
      </c>
      <c r="B131" s="204"/>
      <c r="C131" s="203"/>
      <c r="D131" s="178"/>
      <c r="E131" s="181"/>
      <c r="F131" s="182"/>
      <c r="G131" s="182"/>
      <c r="H131" s="182"/>
      <c r="I131" s="182"/>
      <c r="J131" s="182"/>
      <c r="K131" s="182"/>
      <c r="L131" s="182"/>
      <c r="M131" s="182"/>
      <c r="N131" s="182"/>
      <c r="O131" s="182"/>
      <c r="P131" s="182"/>
      <c r="Q131" s="182"/>
      <c r="R131" s="182"/>
      <c r="S131" s="182"/>
      <c r="T131" s="182"/>
      <c r="U131" s="182"/>
      <c r="V131" s="235"/>
      <c r="W131" s="267" t="str">
        <f t="shared" si="2"/>
        <v>ERROR</v>
      </c>
      <c r="X131" s="144" t="str">
        <f>CalcANN!AR191</f>
        <v>-</v>
      </c>
      <c r="Y131" s="141" t="str">
        <f>CalcANN!AS191</f>
        <v>-</v>
      </c>
      <c r="Z131" s="210" t="str">
        <f>CalcANN!AT191</f>
        <v>-</v>
      </c>
    </row>
    <row r="132" spans="1:26" ht="15">
      <c r="A132" s="24">
        <f t="shared" si="4"/>
        <v>110</v>
      </c>
      <c r="B132" s="204"/>
      <c r="C132" s="203"/>
      <c r="D132" s="178"/>
      <c r="E132" s="181"/>
      <c r="F132" s="182"/>
      <c r="G132" s="182"/>
      <c r="H132" s="182"/>
      <c r="I132" s="182"/>
      <c r="J132" s="182"/>
      <c r="K132" s="182"/>
      <c r="L132" s="182"/>
      <c r="M132" s="182"/>
      <c r="N132" s="182"/>
      <c r="O132" s="182"/>
      <c r="P132" s="182"/>
      <c r="Q132" s="182"/>
      <c r="R132" s="182"/>
      <c r="S132" s="182"/>
      <c r="T132" s="182"/>
      <c r="U132" s="182"/>
      <c r="V132" s="235"/>
      <c r="W132" s="267" t="str">
        <f t="shared" si="2"/>
        <v>ERROR</v>
      </c>
      <c r="X132" s="144" t="str">
        <f>CalcANN!AR192</f>
        <v>-</v>
      </c>
      <c r="Y132" s="141" t="str">
        <f>CalcANN!AS192</f>
        <v>-</v>
      </c>
      <c r="Z132" s="210" t="str">
        <f>CalcANN!AT192</f>
        <v>-</v>
      </c>
    </row>
    <row r="133" spans="1:26" ht="15">
      <c r="A133" s="24">
        <f t="shared" si="4"/>
        <v>111</v>
      </c>
      <c r="B133" s="204"/>
      <c r="C133" s="203"/>
      <c r="D133" s="178"/>
      <c r="E133" s="181"/>
      <c r="F133" s="182"/>
      <c r="G133" s="182"/>
      <c r="H133" s="182"/>
      <c r="I133" s="182"/>
      <c r="J133" s="182"/>
      <c r="K133" s="182"/>
      <c r="L133" s="182"/>
      <c r="M133" s="182"/>
      <c r="N133" s="182"/>
      <c r="O133" s="182"/>
      <c r="P133" s="182"/>
      <c r="Q133" s="182"/>
      <c r="R133" s="182"/>
      <c r="S133" s="182"/>
      <c r="T133" s="182"/>
      <c r="U133" s="182"/>
      <c r="V133" s="235"/>
      <c r="W133" s="267" t="str">
        <f t="shared" si="2"/>
        <v>ERROR</v>
      </c>
      <c r="X133" s="144" t="str">
        <f>CalcANN!AR193</f>
        <v>-</v>
      </c>
      <c r="Y133" s="141" t="str">
        <f>CalcANN!AS193</f>
        <v>-</v>
      </c>
      <c r="Z133" s="210" t="str">
        <f>CalcANN!AT193</f>
        <v>-</v>
      </c>
    </row>
    <row r="134" spans="1:26" ht="15">
      <c r="A134" s="24">
        <f t="shared" si="4"/>
        <v>112</v>
      </c>
      <c r="B134" s="204"/>
      <c r="C134" s="203"/>
      <c r="D134" s="178"/>
      <c r="E134" s="181"/>
      <c r="F134" s="182"/>
      <c r="G134" s="182"/>
      <c r="H134" s="182"/>
      <c r="I134" s="182"/>
      <c r="J134" s="182"/>
      <c r="K134" s="182"/>
      <c r="L134" s="182"/>
      <c r="M134" s="182"/>
      <c r="N134" s="182"/>
      <c r="O134" s="182"/>
      <c r="P134" s="182"/>
      <c r="Q134" s="182"/>
      <c r="R134" s="182"/>
      <c r="S134" s="182"/>
      <c r="T134" s="182"/>
      <c r="U134" s="182"/>
      <c r="V134" s="235"/>
      <c r="W134" s="267" t="str">
        <f t="shared" si="2"/>
        <v>ERROR</v>
      </c>
      <c r="X134" s="144" t="str">
        <f>CalcANN!AR194</f>
        <v>-</v>
      </c>
      <c r="Y134" s="141" t="str">
        <f>CalcANN!AS194</f>
        <v>-</v>
      </c>
      <c r="Z134" s="210" t="str">
        <f>CalcANN!AT194</f>
        <v>-</v>
      </c>
    </row>
    <row r="135" spans="1:26" ht="15">
      <c r="A135" s="24">
        <f t="shared" si="4"/>
        <v>113</v>
      </c>
      <c r="B135" s="204"/>
      <c r="C135" s="203"/>
      <c r="D135" s="178"/>
      <c r="E135" s="181"/>
      <c r="F135" s="182"/>
      <c r="G135" s="182"/>
      <c r="H135" s="182"/>
      <c r="I135" s="182"/>
      <c r="J135" s="182"/>
      <c r="K135" s="182"/>
      <c r="L135" s="182"/>
      <c r="M135" s="182"/>
      <c r="N135" s="182"/>
      <c r="O135" s="182"/>
      <c r="P135" s="182"/>
      <c r="Q135" s="182"/>
      <c r="R135" s="182"/>
      <c r="S135" s="182"/>
      <c r="T135" s="182"/>
      <c r="U135" s="182"/>
      <c r="V135" s="235"/>
      <c r="W135" s="267" t="str">
        <f t="shared" si="2"/>
        <v>ERROR</v>
      </c>
      <c r="X135" s="144" t="str">
        <f>CalcANN!AR195</f>
        <v>-</v>
      </c>
      <c r="Y135" s="141" t="str">
        <f>CalcANN!AS195</f>
        <v>-</v>
      </c>
      <c r="Z135" s="210" t="str">
        <f>CalcANN!AT195</f>
        <v>-</v>
      </c>
    </row>
    <row r="136" spans="1:26" ht="15">
      <c r="A136" s="24">
        <f t="shared" si="4"/>
        <v>114</v>
      </c>
      <c r="B136" s="204"/>
      <c r="C136" s="203"/>
      <c r="D136" s="178"/>
      <c r="E136" s="181"/>
      <c r="F136" s="182"/>
      <c r="G136" s="182"/>
      <c r="H136" s="182"/>
      <c r="I136" s="182"/>
      <c r="J136" s="182"/>
      <c r="K136" s="182"/>
      <c r="L136" s="182"/>
      <c r="M136" s="182"/>
      <c r="N136" s="182"/>
      <c r="O136" s="182"/>
      <c r="P136" s="182"/>
      <c r="Q136" s="182"/>
      <c r="R136" s="182"/>
      <c r="S136" s="182"/>
      <c r="T136" s="182"/>
      <c r="U136" s="182"/>
      <c r="V136" s="235"/>
      <c r="W136" s="267" t="str">
        <f t="shared" si="2"/>
        <v>ERROR</v>
      </c>
      <c r="X136" s="144" t="str">
        <f>CalcANN!AR196</f>
        <v>-</v>
      </c>
      <c r="Y136" s="141" t="str">
        <f>CalcANN!AS196</f>
        <v>-</v>
      </c>
      <c r="Z136" s="210" t="str">
        <f>CalcANN!AT196</f>
        <v>-</v>
      </c>
    </row>
    <row r="137" spans="1:26" ht="15">
      <c r="A137" s="24">
        <f t="shared" si="4"/>
        <v>115</v>
      </c>
      <c r="B137" s="204"/>
      <c r="C137" s="203"/>
      <c r="D137" s="178"/>
      <c r="E137" s="181"/>
      <c r="F137" s="182"/>
      <c r="G137" s="182"/>
      <c r="H137" s="182"/>
      <c r="I137" s="182"/>
      <c r="J137" s="182"/>
      <c r="K137" s="182"/>
      <c r="L137" s="182"/>
      <c r="M137" s="182"/>
      <c r="N137" s="182"/>
      <c r="O137" s="182"/>
      <c r="P137" s="182"/>
      <c r="Q137" s="182"/>
      <c r="R137" s="182"/>
      <c r="S137" s="182"/>
      <c r="T137" s="182"/>
      <c r="U137" s="182"/>
      <c r="V137" s="235"/>
      <c r="W137" s="267" t="str">
        <f t="shared" si="2"/>
        <v>ERROR</v>
      </c>
      <c r="X137" s="144" t="str">
        <f>CalcANN!AR197</f>
        <v>-</v>
      </c>
      <c r="Y137" s="141" t="str">
        <f>CalcANN!AS197</f>
        <v>-</v>
      </c>
      <c r="Z137" s="210" t="str">
        <f>CalcANN!AT197</f>
        <v>-</v>
      </c>
    </row>
    <row r="138" spans="1:26" ht="15">
      <c r="A138" s="24">
        <f t="shared" si="4"/>
        <v>116</v>
      </c>
      <c r="B138" s="204"/>
      <c r="C138" s="203"/>
      <c r="D138" s="178"/>
      <c r="E138" s="181"/>
      <c r="F138" s="182"/>
      <c r="G138" s="182"/>
      <c r="H138" s="182"/>
      <c r="I138" s="182"/>
      <c r="J138" s="182"/>
      <c r="K138" s="182"/>
      <c r="L138" s="182"/>
      <c r="M138" s="182"/>
      <c r="N138" s="182"/>
      <c r="O138" s="182"/>
      <c r="P138" s="182"/>
      <c r="Q138" s="182"/>
      <c r="R138" s="182"/>
      <c r="S138" s="182"/>
      <c r="T138" s="182"/>
      <c r="U138" s="182"/>
      <c r="V138" s="235"/>
      <c r="W138" s="267" t="str">
        <f t="shared" si="2"/>
        <v>ERROR</v>
      </c>
      <c r="X138" s="144" t="str">
        <f>CalcANN!AR198</f>
        <v>-</v>
      </c>
      <c r="Y138" s="141" t="str">
        <f>CalcANN!AS198</f>
        <v>-</v>
      </c>
      <c r="Z138" s="210" t="str">
        <f>CalcANN!AT198</f>
        <v>-</v>
      </c>
    </row>
    <row r="139" spans="1:26" ht="15">
      <c r="A139" s="24">
        <f t="shared" si="4"/>
        <v>117</v>
      </c>
      <c r="B139" s="204"/>
      <c r="C139" s="203"/>
      <c r="D139" s="178"/>
      <c r="E139" s="181"/>
      <c r="F139" s="182"/>
      <c r="G139" s="182"/>
      <c r="H139" s="182"/>
      <c r="I139" s="182"/>
      <c r="J139" s="182"/>
      <c r="K139" s="182"/>
      <c r="L139" s="182"/>
      <c r="M139" s="182"/>
      <c r="N139" s="182"/>
      <c r="O139" s="182"/>
      <c r="P139" s="182"/>
      <c r="Q139" s="182"/>
      <c r="R139" s="182"/>
      <c r="S139" s="182"/>
      <c r="T139" s="182"/>
      <c r="U139" s="182"/>
      <c r="V139" s="235"/>
      <c r="W139" s="267" t="str">
        <f t="shared" si="2"/>
        <v>ERROR</v>
      </c>
      <c r="X139" s="144" t="str">
        <f>CalcANN!AR199</f>
        <v>-</v>
      </c>
      <c r="Y139" s="141" t="str">
        <f>CalcANN!AS199</f>
        <v>-</v>
      </c>
      <c r="Z139" s="210" t="str">
        <f>CalcANN!AT199</f>
        <v>-</v>
      </c>
    </row>
    <row r="140" spans="1:26" ht="15">
      <c r="A140" s="24">
        <f t="shared" si="4"/>
        <v>118</v>
      </c>
      <c r="B140" s="204"/>
      <c r="C140" s="203"/>
      <c r="D140" s="178"/>
      <c r="E140" s="181"/>
      <c r="F140" s="182"/>
      <c r="G140" s="182"/>
      <c r="H140" s="182"/>
      <c r="I140" s="182"/>
      <c r="J140" s="182"/>
      <c r="K140" s="182"/>
      <c r="L140" s="182"/>
      <c r="M140" s="182"/>
      <c r="N140" s="182"/>
      <c r="O140" s="182"/>
      <c r="P140" s="182"/>
      <c r="Q140" s="182"/>
      <c r="R140" s="182"/>
      <c r="S140" s="182"/>
      <c r="T140" s="182"/>
      <c r="U140" s="182"/>
      <c r="V140" s="235"/>
      <c r="W140" s="267" t="str">
        <f t="shared" si="2"/>
        <v>ERROR</v>
      </c>
      <c r="X140" s="144" t="str">
        <f>CalcANN!AR200</f>
        <v>-</v>
      </c>
      <c r="Y140" s="141" t="str">
        <f>CalcANN!AS200</f>
        <v>-</v>
      </c>
      <c r="Z140" s="210" t="str">
        <f>CalcANN!AT200</f>
        <v>-</v>
      </c>
    </row>
    <row r="141" spans="1:26" ht="15">
      <c r="A141" s="24">
        <f t="shared" si="4"/>
        <v>119</v>
      </c>
      <c r="B141" s="204"/>
      <c r="C141" s="203"/>
      <c r="D141" s="178"/>
      <c r="E141" s="181"/>
      <c r="F141" s="182"/>
      <c r="G141" s="182"/>
      <c r="H141" s="182"/>
      <c r="I141" s="182"/>
      <c r="J141" s="182"/>
      <c r="K141" s="182"/>
      <c r="L141" s="182"/>
      <c r="M141" s="182"/>
      <c r="N141" s="182"/>
      <c r="O141" s="182"/>
      <c r="P141" s="182"/>
      <c r="Q141" s="182"/>
      <c r="R141" s="182"/>
      <c r="S141" s="182"/>
      <c r="T141" s="182"/>
      <c r="U141" s="182"/>
      <c r="V141" s="235"/>
      <c r="W141" s="267" t="str">
        <f t="shared" si="2"/>
        <v>ERROR</v>
      </c>
      <c r="X141" s="144" t="str">
        <f>CalcANN!AR201</f>
        <v>-</v>
      </c>
      <c r="Y141" s="141" t="str">
        <f>CalcANN!AS201</f>
        <v>-</v>
      </c>
      <c r="Z141" s="210" t="str">
        <f>CalcANN!AT201</f>
        <v>-</v>
      </c>
    </row>
    <row r="142" spans="1:26" ht="15">
      <c r="A142" s="24">
        <f t="shared" si="4"/>
        <v>120</v>
      </c>
      <c r="B142" s="204"/>
      <c r="C142" s="203"/>
      <c r="D142" s="178"/>
      <c r="E142" s="181"/>
      <c r="F142" s="182"/>
      <c r="G142" s="182"/>
      <c r="H142" s="182"/>
      <c r="I142" s="182"/>
      <c r="J142" s="182"/>
      <c r="K142" s="182"/>
      <c r="L142" s="182"/>
      <c r="M142" s="182"/>
      <c r="N142" s="182"/>
      <c r="O142" s="182"/>
      <c r="P142" s="182"/>
      <c r="Q142" s="182"/>
      <c r="R142" s="182"/>
      <c r="S142" s="182"/>
      <c r="T142" s="182"/>
      <c r="U142" s="182"/>
      <c r="V142" s="235"/>
      <c r="W142" s="267" t="str">
        <f t="shared" si="2"/>
        <v>ERROR</v>
      </c>
      <c r="X142" s="144" t="str">
        <f>CalcANN!AR202</f>
        <v>-</v>
      </c>
      <c r="Y142" s="141" t="str">
        <f>CalcANN!AS202</f>
        <v>-</v>
      </c>
      <c r="Z142" s="210" t="str">
        <f>CalcANN!AT202</f>
        <v>-</v>
      </c>
    </row>
    <row r="143" spans="1:26" ht="15">
      <c r="A143" s="24">
        <f t="shared" si="4"/>
        <v>121</v>
      </c>
      <c r="B143" s="204"/>
      <c r="C143" s="203"/>
      <c r="D143" s="178"/>
      <c r="E143" s="181"/>
      <c r="F143" s="182"/>
      <c r="G143" s="182"/>
      <c r="H143" s="182"/>
      <c r="I143" s="182"/>
      <c r="J143" s="182"/>
      <c r="K143" s="182"/>
      <c r="L143" s="182"/>
      <c r="M143" s="182"/>
      <c r="N143" s="182"/>
      <c r="O143" s="182"/>
      <c r="P143" s="182"/>
      <c r="Q143" s="182"/>
      <c r="R143" s="182"/>
      <c r="S143" s="182"/>
      <c r="T143" s="182"/>
      <c r="U143" s="182"/>
      <c r="V143" s="235"/>
      <c r="W143" s="267" t="str">
        <f t="shared" si="2"/>
        <v>ERROR</v>
      </c>
      <c r="X143" s="144" t="str">
        <f>CalcANN!AR203</f>
        <v>-</v>
      </c>
      <c r="Y143" s="141" t="str">
        <f>CalcANN!AS203</f>
        <v>-</v>
      </c>
      <c r="Z143" s="210" t="str">
        <f>CalcANN!AT203</f>
        <v>-</v>
      </c>
    </row>
    <row r="144" spans="1:26" ht="15">
      <c r="A144" s="24">
        <f t="shared" si="4"/>
        <v>122</v>
      </c>
      <c r="B144" s="204"/>
      <c r="C144" s="203"/>
      <c r="D144" s="178"/>
      <c r="E144" s="181"/>
      <c r="F144" s="182"/>
      <c r="G144" s="182"/>
      <c r="H144" s="182"/>
      <c r="I144" s="182"/>
      <c r="J144" s="182"/>
      <c r="K144" s="182"/>
      <c r="L144" s="182"/>
      <c r="M144" s="182"/>
      <c r="N144" s="182"/>
      <c r="O144" s="182"/>
      <c r="P144" s="182"/>
      <c r="Q144" s="182"/>
      <c r="R144" s="182"/>
      <c r="S144" s="182"/>
      <c r="T144" s="182"/>
      <c r="U144" s="182"/>
      <c r="V144" s="235"/>
      <c r="W144" s="267" t="str">
        <f t="shared" si="2"/>
        <v>ERROR</v>
      </c>
      <c r="X144" s="144" t="str">
        <f>CalcANN!AR204</f>
        <v>-</v>
      </c>
      <c r="Y144" s="141" t="str">
        <f>CalcANN!AS204</f>
        <v>-</v>
      </c>
      <c r="Z144" s="210" t="str">
        <f>CalcANN!AT204</f>
        <v>-</v>
      </c>
    </row>
    <row r="145" spans="1:26" ht="15">
      <c r="A145" s="24">
        <f t="shared" si="4"/>
        <v>123</v>
      </c>
      <c r="B145" s="204"/>
      <c r="C145" s="203"/>
      <c r="D145" s="178"/>
      <c r="E145" s="181"/>
      <c r="F145" s="182"/>
      <c r="G145" s="182"/>
      <c r="H145" s="182"/>
      <c r="I145" s="182"/>
      <c r="J145" s="182"/>
      <c r="K145" s="182"/>
      <c r="L145" s="182"/>
      <c r="M145" s="182"/>
      <c r="N145" s="182"/>
      <c r="O145" s="182"/>
      <c r="P145" s="182"/>
      <c r="Q145" s="182"/>
      <c r="R145" s="182"/>
      <c r="S145" s="182"/>
      <c r="T145" s="182"/>
      <c r="U145" s="182"/>
      <c r="V145" s="235"/>
      <c r="W145" s="267" t="str">
        <f t="shared" si="2"/>
        <v>ERROR</v>
      </c>
      <c r="X145" s="144" t="str">
        <f>CalcANN!AR205</f>
        <v>-</v>
      </c>
      <c r="Y145" s="141" t="str">
        <f>CalcANN!AS205</f>
        <v>-</v>
      </c>
      <c r="Z145" s="210" t="str">
        <f>CalcANN!AT205</f>
        <v>-</v>
      </c>
    </row>
    <row r="146" spans="1:26" ht="15">
      <c r="A146" s="24">
        <f t="shared" si="4"/>
        <v>124</v>
      </c>
      <c r="B146" s="204"/>
      <c r="C146" s="203"/>
      <c r="D146" s="178"/>
      <c r="E146" s="181"/>
      <c r="F146" s="182"/>
      <c r="G146" s="182"/>
      <c r="H146" s="182"/>
      <c r="I146" s="182"/>
      <c r="J146" s="182"/>
      <c r="K146" s="182"/>
      <c r="L146" s="182"/>
      <c r="M146" s="182"/>
      <c r="N146" s="182"/>
      <c r="O146" s="182"/>
      <c r="P146" s="182"/>
      <c r="Q146" s="182"/>
      <c r="R146" s="182"/>
      <c r="S146" s="182"/>
      <c r="T146" s="182"/>
      <c r="U146" s="182"/>
      <c r="V146" s="235"/>
      <c r="W146" s="267" t="str">
        <f t="shared" si="2"/>
        <v>ERROR</v>
      </c>
      <c r="X146" s="144" t="str">
        <f>CalcANN!AR206</f>
        <v>-</v>
      </c>
      <c r="Y146" s="141" t="str">
        <f>CalcANN!AS206</f>
        <v>-</v>
      </c>
      <c r="Z146" s="210" t="str">
        <f>CalcANN!AT206</f>
        <v>-</v>
      </c>
    </row>
    <row r="147" spans="1:26" ht="15">
      <c r="A147" s="24">
        <f t="shared" si="4"/>
        <v>125</v>
      </c>
      <c r="B147" s="204"/>
      <c r="C147" s="203"/>
      <c r="D147" s="178"/>
      <c r="E147" s="181"/>
      <c r="F147" s="182"/>
      <c r="G147" s="182"/>
      <c r="H147" s="182"/>
      <c r="I147" s="182"/>
      <c r="J147" s="182"/>
      <c r="K147" s="182"/>
      <c r="L147" s="182"/>
      <c r="M147" s="182"/>
      <c r="N147" s="182"/>
      <c r="O147" s="182"/>
      <c r="P147" s="182"/>
      <c r="Q147" s="182"/>
      <c r="R147" s="182"/>
      <c r="S147" s="182"/>
      <c r="T147" s="182"/>
      <c r="U147" s="182"/>
      <c r="V147" s="235"/>
      <c r="W147" s="267" t="str">
        <f t="shared" si="2"/>
        <v>ERROR</v>
      </c>
      <c r="X147" s="144" t="str">
        <f>CalcANN!AR207</f>
        <v>-</v>
      </c>
      <c r="Y147" s="141" t="str">
        <f>CalcANN!AS207</f>
        <v>-</v>
      </c>
      <c r="Z147" s="210" t="str">
        <f>CalcANN!AT207</f>
        <v>-</v>
      </c>
    </row>
    <row r="148" spans="1:26" ht="15">
      <c r="A148" s="24">
        <f t="shared" si="4"/>
        <v>126</v>
      </c>
      <c r="B148" s="204"/>
      <c r="C148" s="203"/>
      <c r="D148" s="178"/>
      <c r="E148" s="181"/>
      <c r="F148" s="182"/>
      <c r="G148" s="182"/>
      <c r="H148" s="182"/>
      <c r="I148" s="182"/>
      <c r="J148" s="182"/>
      <c r="K148" s="182"/>
      <c r="L148" s="182"/>
      <c r="M148" s="182"/>
      <c r="N148" s="182"/>
      <c r="O148" s="182"/>
      <c r="P148" s="182"/>
      <c r="Q148" s="182"/>
      <c r="R148" s="182"/>
      <c r="S148" s="182"/>
      <c r="T148" s="182"/>
      <c r="U148" s="182"/>
      <c r="V148" s="235"/>
      <c r="W148" s="267" t="str">
        <f t="shared" si="2"/>
        <v>ERROR</v>
      </c>
      <c r="X148" s="144" t="str">
        <f>CalcANN!AR208</f>
        <v>-</v>
      </c>
      <c r="Y148" s="141" t="str">
        <f>CalcANN!AS208</f>
        <v>-</v>
      </c>
      <c r="Z148" s="210" t="str">
        <f>CalcANN!AT208</f>
        <v>-</v>
      </c>
    </row>
    <row r="149" spans="1:26" ht="15">
      <c r="A149" s="24">
        <f t="shared" si="4"/>
        <v>127</v>
      </c>
      <c r="B149" s="204"/>
      <c r="C149" s="203"/>
      <c r="D149" s="178"/>
      <c r="E149" s="181"/>
      <c r="F149" s="182"/>
      <c r="G149" s="182"/>
      <c r="H149" s="182"/>
      <c r="I149" s="182"/>
      <c r="J149" s="182"/>
      <c r="K149" s="182"/>
      <c r="L149" s="182"/>
      <c r="M149" s="182"/>
      <c r="N149" s="182"/>
      <c r="O149" s="182"/>
      <c r="P149" s="182"/>
      <c r="Q149" s="182"/>
      <c r="R149" s="182"/>
      <c r="S149" s="182"/>
      <c r="T149" s="182"/>
      <c r="U149" s="182"/>
      <c r="V149" s="235"/>
      <c r="W149" s="267" t="str">
        <f t="shared" si="2"/>
        <v>ERROR</v>
      </c>
      <c r="X149" s="144" t="str">
        <f>CalcANN!AR209</f>
        <v>-</v>
      </c>
      <c r="Y149" s="141" t="str">
        <f>CalcANN!AS209</f>
        <v>-</v>
      </c>
      <c r="Z149" s="210" t="str">
        <f>CalcANN!AT209</f>
        <v>-</v>
      </c>
    </row>
    <row r="150" spans="1:26" ht="15">
      <c r="A150" s="24">
        <f t="shared" si="4"/>
        <v>128</v>
      </c>
      <c r="B150" s="204"/>
      <c r="C150" s="203"/>
      <c r="D150" s="178"/>
      <c r="E150" s="181"/>
      <c r="F150" s="182"/>
      <c r="G150" s="182"/>
      <c r="H150" s="182"/>
      <c r="I150" s="182"/>
      <c r="J150" s="182"/>
      <c r="K150" s="182"/>
      <c r="L150" s="182"/>
      <c r="M150" s="182"/>
      <c r="N150" s="182"/>
      <c r="O150" s="182"/>
      <c r="P150" s="182"/>
      <c r="Q150" s="182"/>
      <c r="R150" s="182"/>
      <c r="S150" s="182"/>
      <c r="T150" s="182"/>
      <c r="U150" s="182"/>
      <c r="V150" s="235"/>
      <c r="W150" s="267" t="str">
        <f t="shared" si="2"/>
        <v>ERROR</v>
      </c>
      <c r="X150" s="144" t="str">
        <f>CalcANN!AR210</f>
        <v>-</v>
      </c>
      <c r="Y150" s="141" t="str">
        <f>CalcANN!AS210</f>
        <v>-</v>
      </c>
      <c r="Z150" s="210" t="str">
        <f>CalcANN!AT210</f>
        <v>-</v>
      </c>
    </row>
    <row r="151" spans="1:26" ht="15">
      <c r="A151" s="24">
        <f t="shared" si="4"/>
        <v>129</v>
      </c>
      <c r="B151" s="204"/>
      <c r="C151" s="203"/>
      <c r="D151" s="178"/>
      <c r="E151" s="181"/>
      <c r="F151" s="182"/>
      <c r="G151" s="182"/>
      <c r="H151" s="182"/>
      <c r="I151" s="182"/>
      <c r="J151" s="182"/>
      <c r="K151" s="182"/>
      <c r="L151" s="182"/>
      <c r="M151" s="182"/>
      <c r="N151" s="182"/>
      <c r="O151" s="182"/>
      <c r="P151" s="182"/>
      <c r="Q151" s="182"/>
      <c r="R151" s="182"/>
      <c r="S151" s="182"/>
      <c r="T151" s="182"/>
      <c r="U151" s="182"/>
      <c r="V151" s="235"/>
      <c r="W151" s="267" t="str">
        <f t="shared" si="2"/>
        <v>ERROR</v>
      </c>
      <c r="X151" s="144" t="str">
        <f>CalcANN!AR211</f>
        <v>-</v>
      </c>
      <c r="Y151" s="141" t="str">
        <f>CalcANN!AS211</f>
        <v>-</v>
      </c>
      <c r="Z151" s="210" t="str">
        <f>CalcANN!AT211</f>
        <v>-</v>
      </c>
    </row>
    <row r="152" spans="1:26" ht="15">
      <c r="A152" s="24">
        <f t="shared" si="4"/>
        <v>130</v>
      </c>
      <c r="B152" s="204"/>
      <c r="C152" s="203"/>
      <c r="D152" s="178"/>
      <c r="E152" s="181"/>
      <c r="F152" s="182"/>
      <c r="G152" s="182"/>
      <c r="H152" s="182"/>
      <c r="I152" s="182"/>
      <c r="J152" s="182"/>
      <c r="K152" s="182"/>
      <c r="L152" s="182"/>
      <c r="M152" s="182"/>
      <c r="N152" s="182"/>
      <c r="O152" s="182"/>
      <c r="P152" s="182"/>
      <c r="Q152" s="182"/>
      <c r="R152" s="182"/>
      <c r="S152" s="182"/>
      <c r="T152" s="182"/>
      <c r="U152" s="182"/>
      <c r="V152" s="235"/>
      <c r="W152" s="267" t="str">
        <f t="shared" ref="W152:W215" si="5">IF(OR(SUM(F152:J152)&lt;&gt;1,SUM(L152:N152)&lt;&gt;1,SUM(O152:Q152)&lt;&gt;1,,SUM(R152:T152)&lt;&gt;1), "ERROR","")</f>
        <v>ERROR</v>
      </c>
      <c r="X152" s="144" t="str">
        <f>CalcANN!AR212</f>
        <v>-</v>
      </c>
      <c r="Y152" s="141" t="str">
        <f>CalcANN!AS212</f>
        <v>-</v>
      </c>
      <c r="Z152" s="210" t="str">
        <f>CalcANN!AT212</f>
        <v>-</v>
      </c>
    </row>
    <row r="153" spans="1:26" ht="15">
      <c r="A153" s="24">
        <f t="shared" si="4"/>
        <v>131</v>
      </c>
      <c r="B153" s="204"/>
      <c r="C153" s="203"/>
      <c r="D153" s="178"/>
      <c r="E153" s="181"/>
      <c r="F153" s="182"/>
      <c r="G153" s="182"/>
      <c r="H153" s="182"/>
      <c r="I153" s="182"/>
      <c r="J153" s="182"/>
      <c r="K153" s="182"/>
      <c r="L153" s="182"/>
      <c r="M153" s="182"/>
      <c r="N153" s="182"/>
      <c r="O153" s="182"/>
      <c r="P153" s="182"/>
      <c r="Q153" s="182"/>
      <c r="R153" s="182"/>
      <c r="S153" s="182"/>
      <c r="T153" s="182"/>
      <c r="U153" s="182"/>
      <c r="V153" s="235"/>
      <c r="W153" s="267" t="str">
        <f t="shared" si="5"/>
        <v>ERROR</v>
      </c>
      <c r="X153" s="144" t="str">
        <f>CalcANN!AR213</f>
        <v>-</v>
      </c>
      <c r="Y153" s="141" t="str">
        <f>CalcANN!AS213</f>
        <v>-</v>
      </c>
      <c r="Z153" s="210" t="str">
        <f>CalcANN!AT213</f>
        <v>-</v>
      </c>
    </row>
    <row r="154" spans="1:26" ht="15">
      <c r="A154" s="24">
        <f t="shared" si="4"/>
        <v>132</v>
      </c>
      <c r="B154" s="204"/>
      <c r="C154" s="203"/>
      <c r="D154" s="178"/>
      <c r="E154" s="181"/>
      <c r="F154" s="182"/>
      <c r="G154" s="182"/>
      <c r="H154" s="182"/>
      <c r="I154" s="182"/>
      <c r="J154" s="182"/>
      <c r="K154" s="182"/>
      <c r="L154" s="182"/>
      <c r="M154" s="182"/>
      <c r="N154" s="182"/>
      <c r="O154" s="182"/>
      <c r="P154" s="182"/>
      <c r="Q154" s="182"/>
      <c r="R154" s="182"/>
      <c r="S154" s="182"/>
      <c r="T154" s="182"/>
      <c r="U154" s="182"/>
      <c r="V154" s="235"/>
      <c r="W154" s="267" t="str">
        <f t="shared" si="5"/>
        <v>ERROR</v>
      </c>
      <c r="X154" s="144" t="str">
        <f>CalcANN!AR214</f>
        <v>-</v>
      </c>
      <c r="Y154" s="141" t="str">
        <f>CalcANN!AS214</f>
        <v>-</v>
      </c>
      <c r="Z154" s="210" t="str">
        <f>CalcANN!AT214</f>
        <v>-</v>
      </c>
    </row>
    <row r="155" spans="1:26" ht="15">
      <c r="A155" s="24">
        <f t="shared" si="4"/>
        <v>133</v>
      </c>
      <c r="B155" s="204"/>
      <c r="C155" s="203"/>
      <c r="D155" s="178"/>
      <c r="E155" s="181"/>
      <c r="F155" s="182"/>
      <c r="G155" s="182"/>
      <c r="H155" s="182"/>
      <c r="I155" s="182"/>
      <c r="J155" s="182"/>
      <c r="K155" s="182"/>
      <c r="L155" s="182"/>
      <c r="M155" s="182"/>
      <c r="N155" s="182"/>
      <c r="O155" s="182"/>
      <c r="P155" s="182"/>
      <c r="Q155" s="182"/>
      <c r="R155" s="182"/>
      <c r="S155" s="182"/>
      <c r="T155" s="182"/>
      <c r="U155" s="182"/>
      <c r="V155" s="235"/>
      <c r="W155" s="267" t="str">
        <f t="shared" si="5"/>
        <v>ERROR</v>
      </c>
      <c r="X155" s="144" t="str">
        <f>CalcANN!AR215</f>
        <v>-</v>
      </c>
      <c r="Y155" s="141" t="str">
        <f>CalcANN!AS215</f>
        <v>-</v>
      </c>
      <c r="Z155" s="210" t="str">
        <f>CalcANN!AT215</f>
        <v>-</v>
      </c>
    </row>
    <row r="156" spans="1:26" ht="15">
      <c r="A156" s="24">
        <f t="shared" si="4"/>
        <v>134</v>
      </c>
      <c r="B156" s="204"/>
      <c r="C156" s="203"/>
      <c r="D156" s="178"/>
      <c r="E156" s="181"/>
      <c r="F156" s="182"/>
      <c r="G156" s="182"/>
      <c r="H156" s="182"/>
      <c r="I156" s="182"/>
      <c r="J156" s="182"/>
      <c r="K156" s="182"/>
      <c r="L156" s="182"/>
      <c r="M156" s="182"/>
      <c r="N156" s="182"/>
      <c r="O156" s="182"/>
      <c r="P156" s="182"/>
      <c r="Q156" s="182"/>
      <c r="R156" s="182"/>
      <c r="S156" s="182"/>
      <c r="T156" s="182"/>
      <c r="U156" s="182"/>
      <c r="V156" s="235"/>
      <c r="W156" s="267" t="str">
        <f t="shared" si="5"/>
        <v>ERROR</v>
      </c>
      <c r="X156" s="144" t="str">
        <f>CalcANN!AR216</f>
        <v>-</v>
      </c>
      <c r="Y156" s="141" t="str">
        <f>CalcANN!AS216</f>
        <v>-</v>
      </c>
      <c r="Z156" s="210" t="str">
        <f>CalcANN!AT216</f>
        <v>-</v>
      </c>
    </row>
    <row r="157" spans="1:26" ht="15">
      <c r="A157" s="24">
        <f t="shared" si="4"/>
        <v>135</v>
      </c>
      <c r="B157" s="204"/>
      <c r="C157" s="203"/>
      <c r="D157" s="178"/>
      <c r="E157" s="181"/>
      <c r="F157" s="182"/>
      <c r="G157" s="182"/>
      <c r="H157" s="182"/>
      <c r="I157" s="182"/>
      <c r="J157" s="182"/>
      <c r="K157" s="182"/>
      <c r="L157" s="182"/>
      <c r="M157" s="182"/>
      <c r="N157" s="182"/>
      <c r="O157" s="182"/>
      <c r="P157" s="182"/>
      <c r="Q157" s="182"/>
      <c r="R157" s="182"/>
      <c r="S157" s="182"/>
      <c r="T157" s="182"/>
      <c r="U157" s="182"/>
      <c r="V157" s="235"/>
      <c r="W157" s="267" t="str">
        <f t="shared" si="5"/>
        <v>ERROR</v>
      </c>
      <c r="X157" s="144" t="str">
        <f>CalcANN!AR217</f>
        <v>-</v>
      </c>
      <c r="Y157" s="141" t="str">
        <f>CalcANN!AS217</f>
        <v>-</v>
      </c>
      <c r="Z157" s="210" t="str">
        <f>CalcANN!AT217</f>
        <v>-</v>
      </c>
    </row>
    <row r="158" spans="1:26" ht="15">
      <c r="A158" s="24">
        <f t="shared" si="4"/>
        <v>136</v>
      </c>
      <c r="B158" s="204"/>
      <c r="C158" s="203"/>
      <c r="D158" s="178"/>
      <c r="E158" s="181"/>
      <c r="F158" s="182"/>
      <c r="G158" s="182"/>
      <c r="H158" s="182"/>
      <c r="I158" s="182"/>
      <c r="J158" s="182"/>
      <c r="K158" s="182"/>
      <c r="L158" s="182"/>
      <c r="M158" s="182"/>
      <c r="N158" s="182"/>
      <c r="O158" s="182"/>
      <c r="P158" s="182"/>
      <c r="Q158" s="182"/>
      <c r="R158" s="182"/>
      <c r="S158" s="182"/>
      <c r="T158" s="182"/>
      <c r="U158" s="182"/>
      <c r="V158" s="235"/>
      <c r="W158" s="267" t="str">
        <f t="shared" si="5"/>
        <v>ERROR</v>
      </c>
      <c r="X158" s="144" t="str">
        <f>CalcANN!AR218</f>
        <v>-</v>
      </c>
      <c r="Y158" s="141" t="str">
        <f>CalcANN!AS218</f>
        <v>-</v>
      </c>
      <c r="Z158" s="210" t="str">
        <f>CalcANN!AT218</f>
        <v>-</v>
      </c>
    </row>
    <row r="159" spans="1:26" ht="15">
      <c r="A159" s="24">
        <f t="shared" si="4"/>
        <v>137</v>
      </c>
      <c r="B159" s="204"/>
      <c r="C159" s="203"/>
      <c r="D159" s="178"/>
      <c r="E159" s="181"/>
      <c r="F159" s="182"/>
      <c r="G159" s="182"/>
      <c r="H159" s="182"/>
      <c r="I159" s="182"/>
      <c r="J159" s="182"/>
      <c r="K159" s="182"/>
      <c r="L159" s="182"/>
      <c r="M159" s="182"/>
      <c r="N159" s="182"/>
      <c r="O159" s="182"/>
      <c r="P159" s="182"/>
      <c r="Q159" s="182"/>
      <c r="R159" s="182"/>
      <c r="S159" s="182"/>
      <c r="T159" s="182"/>
      <c r="U159" s="182"/>
      <c r="V159" s="235"/>
      <c r="W159" s="267" t="str">
        <f t="shared" si="5"/>
        <v>ERROR</v>
      </c>
      <c r="X159" s="144" t="str">
        <f>CalcANN!AR219</f>
        <v>-</v>
      </c>
      <c r="Y159" s="141" t="str">
        <f>CalcANN!AS219</f>
        <v>-</v>
      </c>
      <c r="Z159" s="210" t="str">
        <f>CalcANN!AT219</f>
        <v>-</v>
      </c>
    </row>
    <row r="160" spans="1:26" ht="15">
      <c r="A160" s="24">
        <f t="shared" si="4"/>
        <v>138</v>
      </c>
      <c r="B160" s="204"/>
      <c r="C160" s="203"/>
      <c r="D160" s="178"/>
      <c r="E160" s="181"/>
      <c r="F160" s="182"/>
      <c r="G160" s="182"/>
      <c r="H160" s="182"/>
      <c r="I160" s="182"/>
      <c r="J160" s="182"/>
      <c r="K160" s="182"/>
      <c r="L160" s="182"/>
      <c r="M160" s="182"/>
      <c r="N160" s="182"/>
      <c r="O160" s="182"/>
      <c r="P160" s="182"/>
      <c r="Q160" s="182"/>
      <c r="R160" s="182"/>
      <c r="S160" s="182"/>
      <c r="T160" s="182"/>
      <c r="U160" s="182"/>
      <c r="V160" s="235"/>
      <c r="W160" s="267" t="str">
        <f t="shared" si="5"/>
        <v>ERROR</v>
      </c>
      <c r="X160" s="144" t="str">
        <f>CalcANN!AR220</f>
        <v>-</v>
      </c>
      <c r="Y160" s="141" t="str">
        <f>CalcANN!AS220</f>
        <v>-</v>
      </c>
      <c r="Z160" s="210" t="str">
        <f>CalcANN!AT220</f>
        <v>-</v>
      </c>
    </row>
    <row r="161" spans="1:26" ht="15">
      <c r="A161" s="24">
        <f t="shared" si="4"/>
        <v>139</v>
      </c>
      <c r="B161" s="204"/>
      <c r="C161" s="203"/>
      <c r="D161" s="178"/>
      <c r="E161" s="181"/>
      <c r="F161" s="182"/>
      <c r="G161" s="182"/>
      <c r="H161" s="182"/>
      <c r="I161" s="182"/>
      <c r="J161" s="182"/>
      <c r="K161" s="182"/>
      <c r="L161" s="182"/>
      <c r="M161" s="182"/>
      <c r="N161" s="182"/>
      <c r="O161" s="182"/>
      <c r="P161" s="182"/>
      <c r="Q161" s="182"/>
      <c r="R161" s="182"/>
      <c r="S161" s="182"/>
      <c r="T161" s="182"/>
      <c r="U161" s="182"/>
      <c r="V161" s="235"/>
      <c r="W161" s="267" t="str">
        <f t="shared" si="5"/>
        <v>ERROR</v>
      </c>
      <c r="X161" s="144" t="str">
        <f>CalcANN!AR221</f>
        <v>-</v>
      </c>
      <c r="Y161" s="141" t="str">
        <f>CalcANN!AS221</f>
        <v>-</v>
      </c>
      <c r="Z161" s="210" t="str">
        <f>CalcANN!AT221</f>
        <v>-</v>
      </c>
    </row>
    <row r="162" spans="1:26" ht="15">
      <c r="A162" s="24">
        <f t="shared" si="4"/>
        <v>140</v>
      </c>
      <c r="B162" s="204"/>
      <c r="C162" s="203"/>
      <c r="D162" s="178"/>
      <c r="E162" s="181"/>
      <c r="F162" s="182"/>
      <c r="G162" s="182"/>
      <c r="H162" s="182"/>
      <c r="I162" s="182"/>
      <c r="J162" s="182"/>
      <c r="K162" s="182"/>
      <c r="L162" s="182"/>
      <c r="M162" s="182"/>
      <c r="N162" s="182"/>
      <c r="O162" s="182"/>
      <c r="P162" s="182"/>
      <c r="Q162" s="182"/>
      <c r="R162" s="182"/>
      <c r="S162" s="182"/>
      <c r="T162" s="182"/>
      <c r="U162" s="182"/>
      <c r="V162" s="235"/>
      <c r="W162" s="267" t="str">
        <f t="shared" si="5"/>
        <v>ERROR</v>
      </c>
      <c r="X162" s="144" t="str">
        <f>CalcANN!AR222</f>
        <v>-</v>
      </c>
      <c r="Y162" s="141" t="str">
        <f>CalcANN!AS222</f>
        <v>-</v>
      </c>
      <c r="Z162" s="210" t="str">
        <f>CalcANN!AT222</f>
        <v>-</v>
      </c>
    </row>
    <row r="163" spans="1:26" ht="15">
      <c r="A163" s="24">
        <f t="shared" si="4"/>
        <v>141</v>
      </c>
      <c r="B163" s="204"/>
      <c r="C163" s="203"/>
      <c r="D163" s="178"/>
      <c r="E163" s="181"/>
      <c r="F163" s="182"/>
      <c r="G163" s="182"/>
      <c r="H163" s="182"/>
      <c r="I163" s="182"/>
      <c r="J163" s="182"/>
      <c r="K163" s="182"/>
      <c r="L163" s="182"/>
      <c r="M163" s="182"/>
      <c r="N163" s="182"/>
      <c r="O163" s="182"/>
      <c r="P163" s="182"/>
      <c r="Q163" s="182"/>
      <c r="R163" s="182"/>
      <c r="S163" s="182"/>
      <c r="T163" s="182"/>
      <c r="U163" s="182"/>
      <c r="V163" s="235"/>
      <c r="W163" s="267" t="str">
        <f t="shared" si="5"/>
        <v>ERROR</v>
      </c>
      <c r="X163" s="144" t="str">
        <f>CalcANN!AR223</f>
        <v>-</v>
      </c>
      <c r="Y163" s="141" t="str">
        <f>CalcANN!AS223</f>
        <v>-</v>
      </c>
      <c r="Z163" s="210" t="str">
        <f>CalcANN!AT223</f>
        <v>-</v>
      </c>
    </row>
    <row r="164" spans="1:26" ht="15">
      <c r="A164" s="24">
        <f t="shared" si="4"/>
        <v>142</v>
      </c>
      <c r="B164" s="204"/>
      <c r="C164" s="203"/>
      <c r="D164" s="178"/>
      <c r="E164" s="181"/>
      <c r="F164" s="182"/>
      <c r="G164" s="182"/>
      <c r="H164" s="182"/>
      <c r="I164" s="182"/>
      <c r="J164" s="182"/>
      <c r="K164" s="182"/>
      <c r="L164" s="182"/>
      <c r="M164" s="182"/>
      <c r="N164" s="182"/>
      <c r="O164" s="182"/>
      <c r="P164" s="182"/>
      <c r="Q164" s="182"/>
      <c r="R164" s="182"/>
      <c r="S164" s="182"/>
      <c r="T164" s="182"/>
      <c r="U164" s="182"/>
      <c r="V164" s="235"/>
      <c r="W164" s="267" t="str">
        <f t="shared" si="5"/>
        <v>ERROR</v>
      </c>
      <c r="X164" s="144" t="str">
        <f>CalcANN!AR224</f>
        <v>-</v>
      </c>
      <c r="Y164" s="141" t="str">
        <f>CalcANN!AS224</f>
        <v>-</v>
      </c>
      <c r="Z164" s="210" t="str">
        <f>CalcANN!AT224</f>
        <v>-</v>
      </c>
    </row>
    <row r="165" spans="1:26" ht="15">
      <c r="A165" s="24">
        <f t="shared" si="4"/>
        <v>143</v>
      </c>
      <c r="B165" s="204"/>
      <c r="C165" s="203"/>
      <c r="D165" s="178"/>
      <c r="E165" s="181"/>
      <c r="F165" s="182"/>
      <c r="G165" s="182"/>
      <c r="H165" s="182"/>
      <c r="I165" s="182"/>
      <c r="J165" s="182"/>
      <c r="K165" s="182"/>
      <c r="L165" s="182"/>
      <c r="M165" s="182"/>
      <c r="N165" s="182"/>
      <c r="O165" s="182"/>
      <c r="P165" s="182"/>
      <c r="Q165" s="182"/>
      <c r="R165" s="182"/>
      <c r="S165" s="182"/>
      <c r="T165" s="182"/>
      <c r="U165" s="182"/>
      <c r="V165" s="235"/>
      <c r="W165" s="267" t="str">
        <f t="shared" si="5"/>
        <v>ERROR</v>
      </c>
      <c r="X165" s="144" t="str">
        <f>CalcANN!AR225</f>
        <v>-</v>
      </c>
      <c r="Y165" s="141" t="str">
        <f>CalcANN!AS225</f>
        <v>-</v>
      </c>
      <c r="Z165" s="210" t="str">
        <f>CalcANN!AT225</f>
        <v>-</v>
      </c>
    </row>
    <row r="166" spans="1:26" ht="15">
      <c r="A166" s="24">
        <f t="shared" si="4"/>
        <v>144</v>
      </c>
      <c r="B166" s="204"/>
      <c r="C166" s="203"/>
      <c r="D166" s="178"/>
      <c r="E166" s="181"/>
      <c r="F166" s="182"/>
      <c r="G166" s="182"/>
      <c r="H166" s="182"/>
      <c r="I166" s="182"/>
      <c r="J166" s="182"/>
      <c r="K166" s="182"/>
      <c r="L166" s="182"/>
      <c r="M166" s="182"/>
      <c r="N166" s="182"/>
      <c r="O166" s="182"/>
      <c r="P166" s="182"/>
      <c r="Q166" s="182"/>
      <c r="R166" s="182"/>
      <c r="S166" s="182"/>
      <c r="T166" s="182"/>
      <c r="U166" s="182"/>
      <c r="V166" s="235"/>
      <c r="W166" s="267" t="str">
        <f t="shared" si="5"/>
        <v>ERROR</v>
      </c>
      <c r="X166" s="144" t="str">
        <f>CalcANN!AR226</f>
        <v>-</v>
      </c>
      <c r="Y166" s="141" t="str">
        <f>CalcANN!AS226</f>
        <v>-</v>
      </c>
      <c r="Z166" s="210" t="str">
        <f>CalcANN!AT226</f>
        <v>-</v>
      </c>
    </row>
    <row r="167" spans="1:26" ht="15">
      <c r="A167" s="24">
        <f t="shared" si="4"/>
        <v>145</v>
      </c>
      <c r="B167" s="204"/>
      <c r="C167" s="203"/>
      <c r="D167" s="178"/>
      <c r="E167" s="181"/>
      <c r="F167" s="182"/>
      <c r="G167" s="182"/>
      <c r="H167" s="182"/>
      <c r="I167" s="182"/>
      <c r="J167" s="182"/>
      <c r="K167" s="182"/>
      <c r="L167" s="182"/>
      <c r="M167" s="182"/>
      <c r="N167" s="182"/>
      <c r="O167" s="182"/>
      <c r="P167" s="182"/>
      <c r="Q167" s="182"/>
      <c r="R167" s="182"/>
      <c r="S167" s="182"/>
      <c r="T167" s="182"/>
      <c r="U167" s="182"/>
      <c r="V167" s="235"/>
      <c r="W167" s="267" t="str">
        <f t="shared" si="5"/>
        <v>ERROR</v>
      </c>
      <c r="X167" s="144" t="str">
        <f>CalcANN!AR227</f>
        <v>-</v>
      </c>
      <c r="Y167" s="141" t="str">
        <f>CalcANN!AS227</f>
        <v>-</v>
      </c>
      <c r="Z167" s="210" t="str">
        <f>CalcANN!AT227</f>
        <v>-</v>
      </c>
    </row>
    <row r="168" spans="1:26" ht="15">
      <c r="A168" s="24">
        <f t="shared" si="4"/>
        <v>146</v>
      </c>
      <c r="B168" s="204"/>
      <c r="C168" s="203"/>
      <c r="D168" s="178"/>
      <c r="E168" s="181"/>
      <c r="F168" s="182"/>
      <c r="G168" s="182"/>
      <c r="H168" s="182"/>
      <c r="I168" s="182"/>
      <c r="J168" s="182"/>
      <c r="K168" s="182"/>
      <c r="L168" s="182"/>
      <c r="M168" s="182"/>
      <c r="N168" s="182"/>
      <c r="O168" s="182"/>
      <c r="P168" s="182"/>
      <c r="Q168" s="182"/>
      <c r="R168" s="182"/>
      <c r="S168" s="182"/>
      <c r="T168" s="182"/>
      <c r="U168" s="182"/>
      <c r="V168" s="235"/>
      <c r="W168" s="267" t="str">
        <f t="shared" si="5"/>
        <v>ERROR</v>
      </c>
      <c r="X168" s="144" t="str">
        <f>CalcANN!AR228</f>
        <v>-</v>
      </c>
      <c r="Y168" s="141" t="str">
        <f>CalcANN!AS228</f>
        <v>-</v>
      </c>
      <c r="Z168" s="210" t="str">
        <f>CalcANN!AT228</f>
        <v>-</v>
      </c>
    </row>
    <row r="169" spans="1:26" ht="15">
      <c r="A169" s="24">
        <f t="shared" si="4"/>
        <v>147</v>
      </c>
      <c r="B169" s="204"/>
      <c r="C169" s="203"/>
      <c r="D169" s="178"/>
      <c r="E169" s="181"/>
      <c r="F169" s="182"/>
      <c r="G169" s="182"/>
      <c r="H169" s="182"/>
      <c r="I169" s="182"/>
      <c r="J169" s="182"/>
      <c r="K169" s="182"/>
      <c r="L169" s="182"/>
      <c r="M169" s="182"/>
      <c r="N169" s="182"/>
      <c r="O169" s="182"/>
      <c r="P169" s="182"/>
      <c r="Q169" s="182"/>
      <c r="R169" s="182"/>
      <c r="S169" s="182"/>
      <c r="T169" s="182"/>
      <c r="U169" s="182"/>
      <c r="V169" s="235"/>
      <c r="W169" s="267" t="str">
        <f t="shared" si="5"/>
        <v>ERROR</v>
      </c>
      <c r="X169" s="144" t="str">
        <f>CalcANN!AR229</f>
        <v>-</v>
      </c>
      <c r="Y169" s="141" t="str">
        <f>CalcANN!AS229</f>
        <v>-</v>
      </c>
      <c r="Z169" s="210" t="str">
        <f>CalcANN!AT229</f>
        <v>-</v>
      </c>
    </row>
    <row r="170" spans="1:26" ht="15">
      <c r="A170" s="24">
        <f t="shared" si="4"/>
        <v>148</v>
      </c>
      <c r="B170" s="204"/>
      <c r="C170" s="203"/>
      <c r="D170" s="178"/>
      <c r="E170" s="181"/>
      <c r="F170" s="182"/>
      <c r="G170" s="182"/>
      <c r="H170" s="182"/>
      <c r="I170" s="182"/>
      <c r="J170" s="182"/>
      <c r="K170" s="182"/>
      <c r="L170" s="182"/>
      <c r="M170" s="182"/>
      <c r="N170" s="182"/>
      <c r="O170" s="182"/>
      <c r="P170" s="182"/>
      <c r="Q170" s="182"/>
      <c r="R170" s="182"/>
      <c r="S170" s="182"/>
      <c r="T170" s="182"/>
      <c r="U170" s="182"/>
      <c r="V170" s="235"/>
      <c r="W170" s="267" t="str">
        <f t="shared" si="5"/>
        <v>ERROR</v>
      </c>
      <c r="X170" s="144" t="str">
        <f>CalcANN!AR230</f>
        <v>-</v>
      </c>
      <c r="Y170" s="141" t="str">
        <f>CalcANN!AS230</f>
        <v>-</v>
      </c>
      <c r="Z170" s="210" t="str">
        <f>CalcANN!AT230</f>
        <v>-</v>
      </c>
    </row>
    <row r="171" spans="1:26" ht="15">
      <c r="A171" s="24">
        <f t="shared" si="4"/>
        <v>149</v>
      </c>
      <c r="B171" s="204"/>
      <c r="C171" s="203"/>
      <c r="D171" s="178"/>
      <c r="E171" s="181"/>
      <c r="F171" s="182"/>
      <c r="G171" s="182"/>
      <c r="H171" s="182"/>
      <c r="I171" s="182"/>
      <c r="J171" s="182"/>
      <c r="K171" s="182"/>
      <c r="L171" s="182"/>
      <c r="M171" s="182"/>
      <c r="N171" s="182"/>
      <c r="O171" s="182"/>
      <c r="P171" s="182"/>
      <c r="Q171" s="182"/>
      <c r="R171" s="182"/>
      <c r="S171" s="182"/>
      <c r="T171" s="182"/>
      <c r="U171" s="182"/>
      <c r="V171" s="235"/>
      <c r="W171" s="267" t="str">
        <f t="shared" si="5"/>
        <v>ERROR</v>
      </c>
      <c r="X171" s="144" t="str">
        <f>CalcANN!AR231</f>
        <v>-</v>
      </c>
      <c r="Y171" s="141" t="str">
        <f>CalcANN!AS231</f>
        <v>-</v>
      </c>
      <c r="Z171" s="210" t="str">
        <f>CalcANN!AT231</f>
        <v>-</v>
      </c>
    </row>
    <row r="172" spans="1:26" ht="15">
      <c r="A172" s="24">
        <f t="shared" si="4"/>
        <v>150</v>
      </c>
      <c r="B172" s="204"/>
      <c r="C172" s="203"/>
      <c r="D172" s="178"/>
      <c r="E172" s="181"/>
      <c r="F172" s="182"/>
      <c r="G172" s="182"/>
      <c r="H172" s="182"/>
      <c r="I172" s="182"/>
      <c r="J172" s="182"/>
      <c r="K172" s="182"/>
      <c r="L172" s="182"/>
      <c r="M172" s="182"/>
      <c r="N172" s="182"/>
      <c r="O172" s="182"/>
      <c r="P172" s="182"/>
      <c r="Q172" s="182"/>
      <c r="R172" s="182"/>
      <c r="S172" s="182"/>
      <c r="T172" s="182"/>
      <c r="U172" s="182"/>
      <c r="V172" s="235"/>
      <c r="W172" s="267" t="str">
        <f t="shared" si="5"/>
        <v>ERROR</v>
      </c>
      <c r="X172" s="144" t="str">
        <f>CalcANN!AR232</f>
        <v>-</v>
      </c>
      <c r="Y172" s="141" t="str">
        <f>CalcANN!AS232</f>
        <v>-</v>
      </c>
      <c r="Z172" s="210" t="str">
        <f>CalcANN!AT232</f>
        <v>-</v>
      </c>
    </row>
    <row r="173" spans="1:26" ht="15">
      <c r="A173" s="24">
        <f t="shared" si="4"/>
        <v>151</v>
      </c>
      <c r="B173" s="204"/>
      <c r="C173" s="203"/>
      <c r="D173" s="178"/>
      <c r="E173" s="181"/>
      <c r="F173" s="182"/>
      <c r="G173" s="182"/>
      <c r="H173" s="182"/>
      <c r="I173" s="182"/>
      <c r="J173" s="182"/>
      <c r="K173" s="182"/>
      <c r="L173" s="182"/>
      <c r="M173" s="182"/>
      <c r="N173" s="182"/>
      <c r="O173" s="182"/>
      <c r="P173" s="182"/>
      <c r="Q173" s="182"/>
      <c r="R173" s="182"/>
      <c r="S173" s="182"/>
      <c r="T173" s="182"/>
      <c r="U173" s="182"/>
      <c r="V173" s="235"/>
      <c r="W173" s="267" t="str">
        <f t="shared" si="5"/>
        <v>ERROR</v>
      </c>
      <c r="X173" s="144" t="str">
        <f>CalcANN!AR233</f>
        <v>-</v>
      </c>
      <c r="Y173" s="141" t="str">
        <f>CalcANN!AS233</f>
        <v>-</v>
      </c>
      <c r="Z173" s="210" t="str">
        <f>CalcANN!AT233</f>
        <v>-</v>
      </c>
    </row>
    <row r="174" spans="1:26" ht="15">
      <c r="A174" s="24">
        <f t="shared" si="4"/>
        <v>152</v>
      </c>
      <c r="B174" s="204"/>
      <c r="C174" s="203"/>
      <c r="D174" s="178"/>
      <c r="E174" s="181"/>
      <c r="F174" s="182"/>
      <c r="G174" s="182"/>
      <c r="H174" s="182"/>
      <c r="I174" s="182"/>
      <c r="J174" s="182"/>
      <c r="K174" s="182"/>
      <c r="L174" s="182"/>
      <c r="M174" s="182"/>
      <c r="N174" s="182"/>
      <c r="O174" s="182"/>
      <c r="P174" s="182"/>
      <c r="Q174" s="182"/>
      <c r="R174" s="182"/>
      <c r="S174" s="182"/>
      <c r="T174" s="182"/>
      <c r="U174" s="182"/>
      <c r="V174" s="235"/>
      <c r="W174" s="267" t="str">
        <f t="shared" si="5"/>
        <v>ERROR</v>
      </c>
      <c r="X174" s="144" t="str">
        <f>CalcANN!AR234</f>
        <v>-</v>
      </c>
      <c r="Y174" s="141" t="str">
        <f>CalcANN!AS234</f>
        <v>-</v>
      </c>
      <c r="Z174" s="210" t="str">
        <f>CalcANN!AT234</f>
        <v>-</v>
      </c>
    </row>
    <row r="175" spans="1:26" ht="15">
      <c r="A175" s="24">
        <f t="shared" si="4"/>
        <v>153</v>
      </c>
      <c r="B175" s="204"/>
      <c r="C175" s="203"/>
      <c r="D175" s="178"/>
      <c r="E175" s="181"/>
      <c r="F175" s="182"/>
      <c r="G175" s="182"/>
      <c r="H175" s="182"/>
      <c r="I175" s="182"/>
      <c r="J175" s="182"/>
      <c r="K175" s="182"/>
      <c r="L175" s="182"/>
      <c r="M175" s="182"/>
      <c r="N175" s="182"/>
      <c r="O175" s="182"/>
      <c r="P175" s="182"/>
      <c r="Q175" s="182"/>
      <c r="R175" s="182"/>
      <c r="S175" s="182"/>
      <c r="T175" s="182"/>
      <c r="U175" s="182"/>
      <c r="V175" s="235"/>
      <c r="W175" s="267" t="str">
        <f t="shared" si="5"/>
        <v>ERROR</v>
      </c>
      <c r="X175" s="144" t="str">
        <f>CalcANN!AR235</f>
        <v>-</v>
      </c>
      <c r="Y175" s="141" t="str">
        <f>CalcANN!AS235</f>
        <v>-</v>
      </c>
      <c r="Z175" s="210" t="str">
        <f>CalcANN!AT235</f>
        <v>-</v>
      </c>
    </row>
    <row r="176" spans="1:26" ht="15">
      <c r="A176" s="24">
        <f t="shared" si="4"/>
        <v>154</v>
      </c>
      <c r="B176" s="204"/>
      <c r="C176" s="203"/>
      <c r="D176" s="178"/>
      <c r="E176" s="181"/>
      <c r="F176" s="182"/>
      <c r="G176" s="182"/>
      <c r="H176" s="182"/>
      <c r="I176" s="182"/>
      <c r="J176" s="182"/>
      <c r="K176" s="182"/>
      <c r="L176" s="182"/>
      <c r="M176" s="182"/>
      <c r="N176" s="182"/>
      <c r="O176" s="182"/>
      <c r="P176" s="182"/>
      <c r="Q176" s="182"/>
      <c r="R176" s="182"/>
      <c r="S176" s="182"/>
      <c r="T176" s="182"/>
      <c r="U176" s="182"/>
      <c r="V176" s="235"/>
      <c r="W176" s="267" t="str">
        <f t="shared" si="5"/>
        <v>ERROR</v>
      </c>
      <c r="X176" s="144" t="str">
        <f>CalcANN!AR236</f>
        <v>-</v>
      </c>
      <c r="Y176" s="141" t="str">
        <f>CalcANN!AS236</f>
        <v>-</v>
      </c>
      <c r="Z176" s="210" t="str">
        <f>CalcANN!AT236</f>
        <v>-</v>
      </c>
    </row>
    <row r="177" spans="1:26" ht="15">
      <c r="A177" s="24">
        <f t="shared" si="4"/>
        <v>155</v>
      </c>
      <c r="B177" s="204"/>
      <c r="C177" s="203"/>
      <c r="D177" s="178"/>
      <c r="E177" s="181"/>
      <c r="F177" s="182"/>
      <c r="G177" s="182"/>
      <c r="H177" s="182"/>
      <c r="I177" s="182"/>
      <c r="J177" s="182"/>
      <c r="K177" s="182"/>
      <c r="L177" s="182"/>
      <c r="M177" s="182"/>
      <c r="N177" s="182"/>
      <c r="O177" s="182"/>
      <c r="P177" s="182"/>
      <c r="Q177" s="182"/>
      <c r="R177" s="182"/>
      <c r="S177" s="182"/>
      <c r="T177" s="182"/>
      <c r="U177" s="182"/>
      <c r="V177" s="235"/>
      <c r="W177" s="267" t="str">
        <f t="shared" si="5"/>
        <v>ERROR</v>
      </c>
      <c r="X177" s="144" t="str">
        <f>CalcANN!AR237</f>
        <v>-</v>
      </c>
      <c r="Y177" s="141" t="str">
        <f>CalcANN!AS237</f>
        <v>-</v>
      </c>
      <c r="Z177" s="210" t="str">
        <f>CalcANN!AT237</f>
        <v>-</v>
      </c>
    </row>
    <row r="178" spans="1:26" ht="15">
      <c r="A178" s="24">
        <f t="shared" si="4"/>
        <v>156</v>
      </c>
      <c r="B178" s="204"/>
      <c r="C178" s="203"/>
      <c r="D178" s="178"/>
      <c r="E178" s="181"/>
      <c r="F178" s="182"/>
      <c r="G178" s="182"/>
      <c r="H178" s="182"/>
      <c r="I178" s="182"/>
      <c r="J178" s="182"/>
      <c r="K178" s="182"/>
      <c r="L178" s="182"/>
      <c r="M178" s="182"/>
      <c r="N178" s="182"/>
      <c r="O178" s="182"/>
      <c r="P178" s="182"/>
      <c r="Q178" s="182"/>
      <c r="R178" s="182"/>
      <c r="S178" s="182"/>
      <c r="T178" s="182"/>
      <c r="U178" s="182"/>
      <c r="V178" s="235"/>
      <c r="W178" s="267" t="str">
        <f t="shared" si="5"/>
        <v>ERROR</v>
      </c>
      <c r="X178" s="144" t="str">
        <f>CalcANN!AR238</f>
        <v>-</v>
      </c>
      <c r="Y178" s="141" t="str">
        <f>CalcANN!AS238</f>
        <v>-</v>
      </c>
      <c r="Z178" s="210" t="str">
        <f>CalcANN!AT238</f>
        <v>-</v>
      </c>
    </row>
    <row r="179" spans="1:26" ht="15">
      <c r="A179" s="24">
        <f t="shared" si="4"/>
        <v>157</v>
      </c>
      <c r="B179" s="204"/>
      <c r="C179" s="203"/>
      <c r="D179" s="178"/>
      <c r="E179" s="181"/>
      <c r="F179" s="182"/>
      <c r="G179" s="182"/>
      <c r="H179" s="182"/>
      <c r="I179" s="182"/>
      <c r="J179" s="182"/>
      <c r="K179" s="182"/>
      <c r="L179" s="182"/>
      <c r="M179" s="182"/>
      <c r="N179" s="182"/>
      <c r="O179" s="182"/>
      <c r="P179" s="182"/>
      <c r="Q179" s="182"/>
      <c r="R179" s="182"/>
      <c r="S179" s="182"/>
      <c r="T179" s="182"/>
      <c r="U179" s="182"/>
      <c r="V179" s="235"/>
      <c r="W179" s="267" t="str">
        <f t="shared" si="5"/>
        <v>ERROR</v>
      </c>
      <c r="X179" s="144" t="str">
        <f>CalcANN!AR239</f>
        <v>-</v>
      </c>
      <c r="Y179" s="141" t="str">
        <f>CalcANN!AS239</f>
        <v>-</v>
      </c>
      <c r="Z179" s="210" t="str">
        <f>CalcANN!AT239</f>
        <v>-</v>
      </c>
    </row>
    <row r="180" spans="1:26" ht="15">
      <c r="A180" s="24">
        <f t="shared" si="4"/>
        <v>158</v>
      </c>
      <c r="B180" s="204"/>
      <c r="C180" s="203"/>
      <c r="D180" s="178"/>
      <c r="E180" s="181"/>
      <c r="F180" s="182"/>
      <c r="G180" s="182"/>
      <c r="H180" s="182"/>
      <c r="I180" s="182"/>
      <c r="J180" s="182"/>
      <c r="K180" s="182"/>
      <c r="L180" s="182"/>
      <c r="M180" s="182"/>
      <c r="N180" s="182"/>
      <c r="O180" s="182"/>
      <c r="P180" s="182"/>
      <c r="Q180" s="182"/>
      <c r="R180" s="182"/>
      <c r="S180" s="182"/>
      <c r="T180" s="182"/>
      <c r="U180" s="182"/>
      <c r="V180" s="235"/>
      <c r="W180" s="267" t="str">
        <f t="shared" si="5"/>
        <v>ERROR</v>
      </c>
      <c r="X180" s="144" t="str">
        <f>CalcANN!AR240</f>
        <v>-</v>
      </c>
      <c r="Y180" s="141" t="str">
        <f>CalcANN!AS240</f>
        <v>-</v>
      </c>
      <c r="Z180" s="210" t="str">
        <f>CalcANN!AT240</f>
        <v>-</v>
      </c>
    </row>
    <row r="181" spans="1:26" ht="15">
      <c r="A181" s="24">
        <f t="shared" si="4"/>
        <v>159</v>
      </c>
      <c r="B181" s="204"/>
      <c r="C181" s="203"/>
      <c r="D181" s="178"/>
      <c r="E181" s="181"/>
      <c r="F181" s="182"/>
      <c r="G181" s="182"/>
      <c r="H181" s="182"/>
      <c r="I181" s="182"/>
      <c r="J181" s="182"/>
      <c r="K181" s="182"/>
      <c r="L181" s="182"/>
      <c r="M181" s="182"/>
      <c r="N181" s="182"/>
      <c r="O181" s="182"/>
      <c r="P181" s="182"/>
      <c r="Q181" s="182"/>
      <c r="R181" s="182"/>
      <c r="S181" s="182"/>
      <c r="T181" s="182"/>
      <c r="U181" s="182"/>
      <c r="V181" s="235"/>
      <c r="W181" s="267" t="str">
        <f t="shared" si="5"/>
        <v>ERROR</v>
      </c>
      <c r="X181" s="144" t="str">
        <f>CalcANN!AR241</f>
        <v>-</v>
      </c>
      <c r="Y181" s="141" t="str">
        <f>CalcANN!AS241</f>
        <v>-</v>
      </c>
      <c r="Z181" s="210" t="str">
        <f>CalcANN!AT241</f>
        <v>-</v>
      </c>
    </row>
    <row r="182" spans="1:26" ht="15">
      <c r="A182" s="24">
        <f t="shared" si="4"/>
        <v>160</v>
      </c>
      <c r="B182" s="204"/>
      <c r="C182" s="203"/>
      <c r="D182" s="178"/>
      <c r="E182" s="181"/>
      <c r="F182" s="182"/>
      <c r="G182" s="182"/>
      <c r="H182" s="182"/>
      <c r="I182" s="182"/>
      <c r="J182" s="182"/>
      <c r="K182" s="182"/>
      <c r="L182" s="182"/>
      <c r="M182" s="182"/>
      <c r="N182" s="182"/>
      <c r="O182" s="182"/>
      <c r="P182" s="182"/>
      <c r="Q182" s="182"/>
      <c r="R182" s="182"/>
      <c r="S182" s="182"/>
      <c r="T182" s="182"/>
      <c r="U182" s="182"/>
      <c r="V182" s="235"/>
      <c r="W182" s="267" t="str">
        <f t="shared" si="5"/>
        <v>ERROR</v>
      </c>
      <c r="X182" s="144" t="str">
        <f>CalcANN!AR242</f>
        <v>-</v>
      </c>
      <c r="Y182" s="141" t="str">
        <f>CalcANN!AS242</f>
        <v>-</v>
      </c>
      <c r="Z182" s="210" t="str">
        <f>CalcANN!AT242</f>
        <v>-</v>
      </c>
    </row>
    <row r="183" spans="1:26" ht="15">
      <c r="A183" s="24">
        <f t="shared" si="4"/>
        <v>161</v>
      </c>
      <c r="B183" s="204"/>
      <c r="C183" s="203"/>
      <c r="D183" s="178"/>
      <c r="E183" s="181"/>
      <c r="F183" s="182"/>
      <c r="G183" s="182"/>
      <c r="H183" s="182"/>
      <c r="I183" s="182"/>
      <c r="J183" s="182"/>
      <c r="K183" s="182"/>
      <c r="L183" s="182"/>
      <c r="M183" s="182"/>
      <c r="N183" s="182"/>
      <c r="O183" s="182"/>
      <c r="P183" s="182"/>
      <c r="Q183" s="182"/>
      <c r="R183" s="182"/>
      <c r="S183" s="182"/>
      <c r="T183" s="182"/>
      <c r="U183" s="182"/>
      <c r="V183" s="235"/>
      <c r="W183" s="267" t="str">
        <f t="shared" si="5"/>
        <v>ERROR</v>
      </c>
      <c r="X183" s="144" t="str">
        <f>CalcANN!AR243</f>
        <v>-</v>
      </c>
      <c r="Y183" s="141" t="str">
        <f>CalcANN!AS243</f>
        <v>-</v>
      </c>
      <c r="Z183" s="210" t="str">
        <f>CalcANN!AT243</f>
        <v>-</v>
      </c>
    </row>
    <row r="184" spans="1:26" ht="15">
      <c r="A184" s="24">
        <f t="shared" si="4"/>
        <v>162</v>
      </c>
      <c r="B184" s="204"/>
      <c r="C184" s="203"/>
      <c r="D184" s="178"/>
      <c r="E184" s="181"/>
      <c r="F184" s="182"/>
      <c r="G184" s="182"/>
      <c r="H184" s="182"/>
      <c r="I184" s="182"/>
      <c r="J184" s="182"/>
      <c r="K184" s="182"/>
      <c r="L184" s="182"/>
      <c r="M184" s="182"/>
      <c r="N184" s="182"/>
      <c r="O184" s="182"/>
      <c r="P184" s="182"/>
      <c r="Q184" s="182"/>
      <c r="R184" s="182"/>
      <c r="S184" s="182"/>
      <c r="T184" s="182"/>
      <c r="U184" s="182"/>
      <c r="V184" s="235"/>
      <c r="W184" s="267" t="str">
        <f t="shared" si="5"/>
        <v>ERROR</v>
      </c>
      <c r="X184" s="144" t="str">
        <f>CalcANN!AR244</f>
        <v>-</v>
      </c>
      <c r="Y184" s="141" t="str">
        <f>CalcANN!AS244</f>
        <v>-</v>
      </c>
      <c r="Z184" s="210" t="str">
        <f>CalcANN!AT244</f>
        <v>-</v>
      </c>
    </row>
    <row r="185" spans="1:26" ht="15">
      <c r="A185" s="24">
        <f t="shared" si="4"/>
        <v>163</v>
      </c>
      <c r="B185" s="204"/>
      <c r="C185" s="203"/>
      <c r="D185" s="178"/>
      <c r="E185" s="181"/>
      <c r="F185" s="182"/>
      <c r="G185" s="182"/>
      <c r="H185" s="182"/>
      <c r="I185" s="182"/>
      <c r="J185" s="182"/>
      <c r="K185" s="182"/>
      <c r="L185" s="182"/>
      <c r="M185" s="182"/>
      <c r="N185" s="182"/>
      <c r="O185" s="182"/>
      <c r="P185" s="182"/>
      <c r="Q185" s="182"/>
      <c r="R185" s="182"/>
      <c r="S185" s="182"/>
      <c r="T185" s="182"/>
      <c r="U185" s="182"/>
      <c r="V185" s="235"/>
      <c r="W185" s="267" t="str">
        <f t="shared" si="5"/>
        <v>ERROR</v>
      </c>
      <c r="X185" s="144" t="str">
        <f>CalcANN!AR245</f>
        <v>-</v>
      </c>
      <c r="Y185" s="141" t="str">
        <f>CalcANN!AS245</f>
        <v>-</v>
      </c>
      <c r="Z185" s="210" t="str">
        <f>CalcANN!AT245</f>
        <v>-</v>
      </c>
    </row>
    <row r="186" spans="1:26" ht="15">
      <c r="A186" s="24">
        <f t="shared" si="4"/>
        <v>164</v>
      </c>
      <c r="B186" s="204"/>
      <c r="C186" s="203"/>
      <c r="D186" s="178"/>
      <c r="E186" s="181"/>
      <c r="F186" s="182"/>
      <c r="G186" s="182"/>
      <c r="H186" s="182"/>
      <c r="I186" s="182"/>
      <c r="J186" s="182"/>
      <c r="K186" s="182"/>
      <c r="L186" s="182"/>
      <c r="M186" s="182"/>
      <c r="N186" s="182"/>
      <c r="O186" s="182"/>
      <c r="P186" s="182"/>
      <c r="Q186" s="182"/>
      <c r="R186" s="182"/>
      <c r="S186" s="182"/>
      <c r="T186" s="182"/>
      <c r="U186" s="182"/>
      <c r="V186" s="235"/>
      <c r="W186" s="267" t="str">
        <f t="shared" si="5"/>
        <v>ERROR</v>
      </c>
      <c r="X186" s="144" t="str">
        <f>CalcANN!AR246</f>
        <v>-</v>
      </c>
      <c r="Y186" s="141" t="str">
        <f>CalcANN!AS246</f>
        <v>-</v>
      </c>
      <c r="Z186" s="210" t="str">
        <f>CalcANN!AT246</f>
        <v>-</v>
      </c>
    </row>
    <row r="187" spans="1:26" ht="15">
      <c r="A187" s="24">
        <f t="shared" ref="A187:A222" si="6">A186+1</f>
        <v>165</v>
      </c>
      <c r="B187" s="204"/>
      <c r="C187" s="203"/>
      <c r="D187" s="178"/>
      <c r="E187" s="181"/>
      <c r="F187" s="182"/>
      <c r="G187" s="182"/>
      <c r="H187" s="182"/>
      <c r="I187" s="182"/>
      <c r="J187" s="182"/>
      <c r="K187" s="182"/>
      <c r="L187" s="182"/>
      <c r="M187" s="182"/>
      <c r="N187" s="182"/>
      <c r="O187" s="182"/>
      <c r="P187" s="182"/>
      <c r="Q187" s="182"/>
      <c r="R187" s="182"/>
      <c r="S187" s="182"/>
      <c r="T187" s="182"/>
      <c r="U187" s="182"/>
      <c r="V187" s="235"/>
      <c r="W187" s="267" t="str">
        <f t="shared" si="5"/>
        <v>ERROR</v>
      </c>
      <c r="X187" s="144" t="str">
        <f>CalcANN!AR247</f>
        <v>-</v>
      </c>
      <c r="Y187" s="141" t="str">
        <f>CalcANN!AS247</f>
        <v>-</v>
      </c>
      <c r="Z187" s="210" t="str">
        <f>CalcANN!AT247</f>
        <v>-</v>
      </c>
    </row>
    <row r="188" spans="1:26" ht="15">
      <c r="A188" s="24">
        <f t="shared" si="6"/>
        <v>166</v>
      </c>
      <c r="B188" s="204"/>
      <c r="C188" s="203"/>
      <c r="D188" s="178"/>
      <c r="E188" s="181"/>
      <c r="F188" s="182"/>
      <c r="G188" s="182"/>
      <c r="H188" s="182"/>
      <c r="I188" s="182"/>
      <c r="J188" s="182"/>
      <c r="K188" s="182"/>
      <c r="L188" s="182"/>
      <c r="M188" s="182"/>
      <c r="N188" s="182"/>
      <c r="O188" s="182"/>
      <c r="P188" s="182"/>
      <c r="Q188" s="182"/>
      <c r="R188" s="182"/>
      <c r="S188" s="182"/>
      <c r="T188" s="182"/>
      <c r="U188" s="182"/>
      <c r="V188" s="235"/>
      <c r="W188" s="267" t="str">
        <f t="shared" si="5"/>
        <v>ERROR</v>
      </c>
      <c r="X188" s="144" t="str">
        <f>CalcANN!AR248</f>
        <v>-</v>
      </c>
      <c r="Y188" s="141" t="str">
        <f>CalcANN!AS248</f>
        <v>-</v>
      </c>
      <c r="Z188" s="210" t="str">
        <f>CalcANN!AT248</f>
        <v>-</v>
      </c>
    </row>
    <row r="189" spans="1:26" ht="15">
      <c r="A189" s="24">
        <f t="shared" si="6"/>
        <v>167</v>
      </c>
      <c r="B189" s="204"/>
      <c r="C189" s="203"/>
      <c r="D189" s="178"/>
      <c r="E189" s="181"/>
      <c r="F189" s="182"/>
      <c r="G189" s="182"/>
      <c r="H189" s="182"/>
      <c r="I189" s="182"/>
      <c r="J189" s="182"/>
      <c r="K189" s="182"/>
      <c r="L189" s="182"/>
      <c r="M189" s="182"/>
      <c r="N189" s="182"/>
      <c r="O189" s="182"/>
      <c r="P189" s="182"/>
      <c r="Q189" s="182"/>
      <c r="R189" s="182"/>
      <c r="S189" s="182"/>
      <c r="T189" s="182"/>
      <c r="U189" s="182"/>
      <c r="V189" s="235"/>
      <c r="W189" s="267" t="str">
        <f t="shared" si="5"/>
        <v>ERROR</v>
      </c>
      <c r="X189" s="144" t="str">
        <f>CalcANN!AR249</f>
        <v>-</v>
      </c>
      <c r="Y189" s="141" t="str">
        <f>CalcANN!AS249</f>
        <v>-</v>
      </c>
      <c r="Z189" s="210" t="str">
        <f>CalcANN!AT249</f>
        <v>-</v>
      </c>
    </row>
    <row r="190" spans="1:26" ht="15">
      <c r="A190" s="24">
        <f t="shared" si="6"/>
        <v>168</v>
      </c>
      <c r="B190" s="204"/>
      <c r="C190" s="203"/>
      <c r="D190" s="178"/>
      <c r="E190" s="181"/>
      <c r="F190" s="182"/>
      <c r="G190" s="182"/>
      <c r="H190" s="182"/>
      <c r="I190" s="182"/>
      <c r="J190" s="182"/>
      <c r="K190" s="182"/>
      <c r="L190" s="182"/>
      <c r="M190" s="182"/>
      <c r="N190" s="182"/>
      <c r="O190" s="182"/>
      <c r="P190" s="182"/>
      <c r="Q190" s="182"/>
      <c r="R190" s="182"/>
      <c r="S190" s="182"/>
      <c r="T190" s="182"/>
      <c r="U190" s="182"/>
      <c r="V190" s="235"/>
      <c r="W190" s="267" t="str">
        <f t="shared" si="5"/>
        <v>ERROR</v>
      </c>
      <c r="X190" s="144" t="str">
        <f>CalcANN!AR250</f>
        <v>-</v>
      </c>
      <c r="Y190" s="141" t="str">
        <f>CalcANN!AS250</f>
        <v>-</v>
      </c>
      <c r="Z190" s="210" t="str">
        <f>CalcANN!AT250</f>
        <v>-</v>
      </c>
    </row>
    <row r="191" spans="1:26" ht="15">
      <c r="A191" s="24">
        <f t="shared" si="6"/>
        <v>169</v>
      </c>
      <c r="B191" s="204"/>
      <c r="C191" s="203"/>
      <c r="D191" s="178"/>
      <c r="E191" s="181"/>
      <c r="F191" s="182"/>
      <c r="G191" s="182"/>
      <c r="H191" s="182"/>
      <c r="I191" s="182"/>
      <c r="J191" s="182"/>
      <c r="K191" s="182"/>
      <c r="L191" s="182"/>
      <c r="M191" s="182"/>
      <c r="N191" s="182"/>
      <c r="O191" s="182"/>
      <c r="P191" s="182"/>
      <c r="Q191" s="182"/>
      <c r="R191" s="182"/>
      <c r="S191" s="182"/>
      <c r="T191" s="182"/>
      <c r="U191" s="182"/>
      <c r="V191" s="235"/>
      <c r="W191" s="267" t="str">
        <f t="shared" si="5"/>
        <v>ERROR</v>
      </c>
      <c r="X191" s="144" t="str">
        <f>CalcANN!AR251</f>
        <v>-</v>
      </c>
      <c r="Y191" s="141" t="str">
        <f>CalcANN!AS251</f>
        <v>-</v>
      </c>
      <c r="Z191" s="210" t="str">
        <f>CalcANN!AT251</f>
        <v>-</v>
      </c>
    </row>
    <row r="192" spans="1:26" ht="15">
      <c r="A192" s="24">
        <f t="shared" si="6"/>
        <v>170</v>
      </c>
      <c r="B192" s="204"/>
      <c r="C192" s="203"/>
      <c r="D192" s="178"/>
      <c r="E192" s="181"/>
      <c r="F192" s="182"/>
      <c r="G192" s="182"/>
      <c r="H192" s="182"/>
      <c r="I192" s="182"/>
      <c r="J192" s="182"/>
      <c r="K192" s="182"/>
      <c r="L192" s="182"/>
      <c r="M192" s="182"/>
      <c r="N192" s="182"/>
      <c r="O192" s="182"/>
      <c r="P192" s="182"/>
      <c r="Q192" s="182"/>
      <c r="R192" s="182"/>
      <c r="S192" s="182"/>
      <c r="T192" s="182"/>
      <c r="U192" s="182"/>
      <c r="V192" s="235"/>
      <c r="W192" s="267" t="str">
        <f t="shared" si="5"/>
        <v>ERROR</v>
      </c>
      <c r="X192" s="144" t="str">
        <f>CalcANN!AR252</f>
        <v>-</v>
      </c>
      <c r="Y192" s="141" t="str">
        <f>CalcANN!AS252</f>
        <v>-</v>
      </c>
      <c r="Z192" s="210" t="str">
        <f>CalcANN!AT252</f>
        <v>-</v>
      </c>
    </row>
    <row r="193" spans="1:26" ht="15">
      <c r="A193" s="24">
        <f t="shared" si="6"/>
        <v>171</v>
      </c>
      <c r="B193" s="204"/>
      <c r="C193" s="203"/>
      <c r="D193" s="178"/>
      <c r="E193" s="181"/>
      <c r="F193" s="182"/>
      <c r="G193" s="182"/>
      <c r="H193" s="182"/>
      <c r="I193" s="182"/>
      <c r="J193" s="182"/>
      <c r="K193" s="182"/>
      <c r="L193" s="182"/>
      <c r="M193" s="182"/>
      <c r="N193" s="182"/>
      <c r="O193" s="182"/>
      <c r="P193" s="182"/>
      <c r="Q193" s="182"/>
      <c r="R193" s="182"/>
      <c r="S193" s="182"/>
      <c r="T193" s="182"/>
      <c r="U193" s="182"/>
      <c r="V193" s="235"/>
      <c r="W193" s="267" t="str">
        <f t="shared" si="5"/>
        <v>ERROR</v>
      </c>
      <c r="X193" s="144" t="str">
        <f>CalcANN!AR253</f>
        <v>-</v>
      </c>
      <c r="Y193" s="141" t="str">
        <f>CalcANN!AS253</f>
        <v>-</v>
      </c>
      <c r="Z193" s="210" t="str">
        <f>CalcANN!AT253</f>
        <v>-</v>
      </c>
    </row>
    <row r="194" spans="1:26" ht="15">
      <c r="A194" s="24">
        <f t="shared" si="6"/>
        <v>172</v>
      </c>
      <c r="B194" s="204"/>
      <c r="C194" s="203"/>
      <c r="D194" s="178"/>
      <c r="E194" s="181"/>
      <c r="F194" s="182"/>
      <c r="G194" s="182"/>
      <c r="H194" s="182"/>
      <c r="I194" s="182"/>
      <c r="J194" s="182"/>
      <c r="K194" s="182"/>
      <c r="L194" s="182"/>
      <c r="M194" s="182"/>
      <c r="N194" s="182"/>
      <c r="O194" s="182"/>
      <c r="P194" s="182"/>
      <c r="Q194" s="182"/>
      <c r="R194" s="182"/>
      <c r="S194" s="182"/>
      <c r="T194" s="182"/>
      <c r="U194" s="182"/>
      <c r="V194" s="235"/>
      <c r="W194" s="267" t="str">
        <f t="shared" si="5"/>
        <v>ERROR</v>
      </c>
      <c r="X194" s="144" t="str">
        <f>CalcANN!AR254</f>
        <v>-</v>
      </c>
      <c r="Y194" s="141" t="str">
        <f>CalcANN!AS254</f>
        <v>-</v>
      </c>
      <c r="Z194" s="210" t="str">
        <f>CalcANN!AT254</f>
        <v>-</v>
      </c>
    </row>
    <row r="195" spans="1:26" ht="15">
      <c r="A195" s="24">
        <f t="shared" si="6"/>
        <v>173</v>
      </c>
      <c r="B195" s="204"/>
      <c r="C195" s="203"/>
      <c r="D195" s="178"/>
      <c r="E195" s="181"/>
      <c r="F195" s="182"/>
      <c r="G195" s="182"/>
      <c r="H195" s="182"/>
      <c r="I195" s="182"/>
      <c r="J195" s="182"/>
      <c r="K195" s="182"/>
      <c r="L195" s="182"/>
      <c r="M195" s="182"/>
      <c r="N195" s="182"/>
      <c r="O195" s="182"/>
      <c r="P195" s="182"/>
      <c r="Q195" s="182"/>
      <c r="R195" s="182"/>
      <c r="S195" s="182"/>
      <c r="T195" s="182"/>
      <c r="U195" s="182"/>
      <c r="V195" s="235"/>
      <c r="W195" s="267" t="str">
        <f t="shared" si="5"/>
        <v>ERROR</v>
      </c>
      <c r="X195" s="144" t="str">
        <f>CalcANN!AR255</f>
        <v>-</v>
      </c>
      <c r="Y195" s="141" t="str">
        <f>CalcANN!AS255</f>
        <v>-</v>
      </c>
      <c r="Z195" s="210" t="str">
        <f>CalcANN!AT255</f>
        <v>-</v>
      </c>
    </row>
    <row r="196" spans="1:26" ht="15">
      <c r="A196" s="24">
        <f t="shared" si="6"/>
        <v>174</v>
      </c>
      <c r="B196" s="204"/>
      <c r="C196" s="203"/>
      <c r="D196" s="178"/>
      <c r="E196" s="181"/>
      <c r="F196" s="182"/>
      <c r="G196" s="182"/>
      <c r="H196" s="182"/>
      <c r="I196" s="182"/>
      <c r="J196" s="182"/>
      <c r="K196" s="182"/>
      <c r="L196" s="182"/>
      <c r="M196" s="182"/>
      <c r="N196" s="182"/>
      <c r="O196" s="182"/>
      <c r="P196" s="182"/>
      <c r="Q196" s="182"/>
      <c r="R196" s="182"/>
      <c r="S196" s="182"/>
      <c r="T196" s="182"/>
      <c r="U196" s="182"/>
      <c r="V196" s="235"/>
      <c r="W196" s="267" t="str">
        <f t="shared" si="5"/>
        <v>ERROR</v>
      </c>
      <c r="X196" s="144" t="str">
        <f>CalcANN!AR256</f>
        <v>-</v>
      </c>
      <c r="Y196" s="141" t="str">
        <f>CalcANN!AS256</f>
        <v>-</v>
      </c>
      <c r="Z196" s="210" t="str">
        <f>CalcANN!AT256</f>
        <v>-</v>
      </c>
    </row>
    <row r="197" spans="1:26" ht="15">
      <c r="A197" s="24">
        <f t="shared" si="6"/>
        <v>175</v>
      </c>
      <c r="B197" s="204"/>
      <c r="C197" s="203"/>
      <c r="D197" s="178"/>
      <c r="E197" s="181"/>
      <c r="F197" s="182"/>
      <c r="G197" s="182"/>
      <c r="H197" s="182"/>
      <c r="I197" s="182"/>
      <c r="J197" s="182"/>
      <c r="K197" s="182"/>
      <c r="L197" s="182"/>
      <c r="M197" s="182"/>
      <c r="N197" s="182"/>
      <c r="O197" s="182"/>
      <c r="P197" s="182"/>
      <c r="Q197" s="182"/>
      <c r="R197" s="182"/>
      <c r="S197" s="182"/>
      <c r="T197" s="182"/>
      <c r="U197" s="182"/>
      <c r="V197" s="235"/>
      <c r="W197" s="267" t="str">
        <f t="shared" si="5"/>
        <v>ERROR</v>
      </c>
      <c r="X197" s="144" t="str">
        <f>CalcANN!AR257</f>
        <v>-</v>
      </c>
      <c r="Y197" s="141" t="str">
        <f>CalcANN!AS257</f>
        <v>-</v>
      </c>
      <c r="Z197" s="210" t="str">
        <f>CalcANN!AT257</f>
        <v>-</v>
      </c>
    </row>
    <row r="198" spans="1:26" ht="15">
      <c r="A198" s="24">
        <f t="shared" si="6"/>
        <v>176</v>
      </c>
      <c r="B198" s="204"/>
      <c r="C198" s="203"/>
      <c r="D198" s="178"/>
      <c r="E198" s="181"/>
      <c r="F198" s="182"/>
      <c r="G198" s="182"/>
      <c r="H198" s="182"/>
      <c r="I198" s="182"/>
      <c r="J198" s="182"/>
      <c r="K198" s="182"/>
      <c r="L198" s="182"/>
      <c r="M198" s="182"/>
      <c r="N198" s="182"/>
      <c r="O198" s="182"/>
      <c r="P198" s="182"/>
      <c r="Q198" s="182"/>
      <c r="R198" s="182"/>
      <c r="S198" s="182"/>
      <c r="T198" s="182"/>
      <c r="U198" s="182"/>
      <c r="V198" s="235"/>
      <c r="W198" s="267" t="str">
        <f t="shared" si="5"/>
        <v>ERROR</v>
      </c>
      <c r="X198" s="144" t="str">
        <f>CalcANN!AR258</f>
        <v>-</v>
      </c>
      <c r="Y198" s="141" t="str">
        <f>CalcANN!AS258</f>
        <v>-</v>
      </c>
      <c r="Z198" s="210" t="str">
        <f>CalcANN!AT258</f>
        <v>-</v>
      </c>
    </row>
    <row r="199" spans="1:26" ht="15">
      <c r="A199" s="24">
        <f t="shared" si="6"/>
        <v>177</v>
      </c>
      <c r="B199" s="204"/>
      <c r="C199" s="203"/>
      <c r="D199" s="178"/>
      <c r="E199" s="181"/>
      <c r="F199" s="182"/>
      <c r="G199" s="182"/>
      <c r="H199" s="182"/>
      <c r="I199" s="182"/>
      <c r="J199" s="182"/>
      <c r="K199" s="182"/>
      <c r="L199" s="182"/>
      <c r="M199" s="182"/>
      <c r="N199" s="182"/>
      <c r="O199" s="182"/>
      <c r="P199" s="182"/>
      <c r="Q199" s="182"/>
      <c r="R199" s="182"/>
      <c r="S199" s="182"/>
      <c r="T199" s="182"/>
      <c r="U199" s="182"/>
      <c r="V199" s="235"/>
      <c r="W199" s="267" t="str">
        <f t="shared" si="5"/>
        <v>ERROR</v>
      </c>
      <c r="X199" s="144" t="str">
        <f>CalcANN!AR259</f>
        <v>-</v>
      </c>
      <c r="Y199" s="141" t="str">
        <f>CalcANN!AS259</f>
        <v>-</v>
      </c>
      <c r="Z199" s="210" t="str">
        <f>CalcANN!AT259</f>
        <v>-</v>
      </c>
    </row>
    <row r="200" spans="1:26" ht="15">
      <c r="A200" s="24">
        <f t="shared" si="6"/>
        <v>178</v>
      </c>
      <c r="B200" s="204"/>
      <c r="C200" s="203"/>
      <c r="D200" s="178"/>
      <c r="E200" s="181"/>
      <c r="F200" s="182"/>
      <c r="G200" s="182"/>
      <c r="H200" s="182"/>
      <c r="I200" s="182"/>
      <c r="J200" s="182"/>
      <c r="K200" s="182"/>
      <c r="L200" s="182"/>
      <c r="M200" s="182"/>
      <c r="N200" s="182"/>
      <c r="O200" s="182"/>
      <c r="P200" s="182"/>
      <c r="Q200" s="182"/>
      <c r="R200" s="182"/>
      <c r="S200" s="182"/>
      <c r="T200" s="182"/>
      <c r="U200" s="182"/>
      <c r="V200" s="235"/>
      <c r="W200" s="267" t="str">
        <f t="shared" si="5"/>
        <v>ERROR</v>
      </c>
      <c r="X200" s="144" t="str">
        <f>CalcANN!AR260</f>
        <v>-</v>
      </c>
      <c r="Y200" s="141" t="str">
        <f>CalcANN!AS260</f>
        <v>-</v>
      </c>
      <c r="Z200" s="210" t="str">
        <f>CalcANN!AT260</f>
        <v>-</v>
      </c>
    </row>
    <row r="201" spans="1:26" ht="15">
      <c r="A201" s="24">
        <f t="shared" si="6"/>
        <v>179</v>
      </c>
      <c r="B201" s="204"/>
      <c r="C201" s="203"/>
      <c r="D201" s="178"/>
      <c r="E201" s="181"/>
      <c r="F201" s="182"/>
      <c r="G201" s="182"/>
      <c r="H201" s="182"/>
      <c r="I201" s="182"/>
      <c r="J201" s="182"/>
      <c r="K201" s="182"/>
      <c r="L201" s="182"/>
      <c r="M201" s="182"/>
      <c r="N201" s="182"/>
      <c r="O201" s="182"/>
      <c r="P201" s="182"/>
      <c r="Q201" s="182"/>
      <c r="R201" s="182"/>
      <c r="S201" s="182"/>
      <c r="T201" s="182"/>
      <c r="U201" s="182"/>
      <c r="V201" s="235"/>
      <c r="W201" s="267" t="str">
        <f t="shared" si="5"/>
        <v>ERROR</v>
      </c>
      <c r="X201" s="144" t="str">
        <f>CalcANN!AR261</f>
        <v>-</v>
      </c>
      <c r="Y201" s="141" t="str">
        <f>CalcANN!AS261</f>
        <v>-</v>
      </c>
      <c r="Z201" s="210" t="str">
        <f>CalcANN!AT261</f>
        <v>-</v>
      </c>
    </row>
    <row r="202" spans="1:26" ht="15">
      <c r="A202" s="24">
        <f t="shared" si="6"/>
        <v>180</v>
      </c>
      <c r="B202" s="204"/>
      <c r="C202" s="203"/>
      <c r="D202" s="178"/>
      <c r="E202" s="181"/>
      <c r="F202" s="182"/>
      <c r="G202" s="182"/>
      <c r="H202" s="182"/>
      <c r="I202" s="182"/>
      <c r="J202" s="182"/>
      <c r="K202" s="182"/>
      <c r="L202" s="182"/>
      <c r="M202" s="182"/>
      <c r="N202" s="182"/>
      <c r="O202" s="182"/>
      <c r="P202" s="182"/>
      <c r="Q202" s="182"/>
      <c r="R202" s="182"/>
      <c r="S202" s="182"/>
      <c r="T202" s="182"/>
      <c r="U202" s="182"/>
      <c r="V202" s="235"/>
      <c r="W202" s="267" t="str">
        <f t="shared" si="5"/>
        <v>ERROR</v>
      </c>
      <c r="X202" s="144" t="str">
        <f>CalcANN!AR262</f>
        <v>-</v>
      </c>
      <c r="Y202" s="141" t="str">
        <f>CalcANN!AS262</f>
        <v>-</v>
      </c>
      <c r="Z202" s="210" t="str">
        <f>CalcANN!AT262</f>
        <v>-</v>
      </c>
    </row>
    <row r="203" spans="1:26" ht="15">
      <c r="A203" s="24">
        <f t="shared" si="6"/>
        <v>181</v>
      </c>
      <c r="B203" s="204"/>
      <c r="C203" s="203"/>
      <c r="D203" s="178"/>
      <c r="E203" s="181"/>
      <c r="F203" s="182"/>
      <c r="G203" s="182"/>
      <c r="H203" s="182"/>
      <c r="I203" s="182"/>
      <c r="J203" s="182"/>
      <c r="K203" s="182"/>
      <c r="L203" s="182"/>
      <c r="M203" s="182"/>
      <c r="N203" s="182"/>
      <c r="O203" s="182"/>
      <c r="P203" s="182"/>
      <c r="Q203" s="182"/>
      <c r="R203" s="182"/>
      <c r="S203" s="182"/>
      <c r="T203" s="182"/>
      <c r="U203" s="182"/>
      <c r="V203" s="235"/>
      <c r="W203" s="267" t="str">
        <f t="shared" si="5"/>
        <v>ERROR</v>
      </c>
      <c r="X203" s="144" t="str">
        <f>CalcANN!AR263</f>
        <v>-</v>
      </c>
      <c r="Y203" s="141" t="str">
        <f>CalcANN!AS263</f>
        <v>-</v>
      </c>
      <c r="Z203" s="210" t="str">
        <f>CalcANN!AT263</f>
        <v>-</v>
      </c>
    </row>
    <row r="204" spans="1:26" ht="15">
      <c r="A204" s="24">
        <f t="shared" si="6"/>
        <v>182</v>
      </c>
      <c r="B204" s="204"/>
      <c r="C204" s="203"/>
      <c r="D204" s="178"/>
      <c r="E204" s="181"/>
      <c r="F204" s="182"/>
      <c r="G204" s="182"/>
      <c r="H204" s="182"/>
      <c r="I204" s="182"/>
      <c r="J204" s="182"/>
      <c r="K204" s="182"/>
      <c r="L204" s="182"/>
      <c r="M204" s="182"/>
      <c r="N204" s="182"/>
      <c r="O204" s="182"/>
      <c r="P204" s="182"/>
      <c r="Q204" s="182"/>
      <c r="R204" s="182"/>
      <c r="S204" s="182"/>
      <c r="T204" s="182"/>
      <c r="U204" s="182"/>
      <c r="V204" s="235"/>
      <c r="W204" s="267" t="str">
        <f t="shared" si="5"/>
        <v>ERROR</v>
      </c>
      <c r="X204" s="144" t="str">
        <f>CalcANN!AR264</f>
        <v>-</v>
      </c>
      <c r="Y204" s="141" t="str">
        <f>CalcANN!AS264</f>
        <v>-</v>
      </c>
      <c r="Z204" s="210" t="str">
        <f>CalcANN!AT264</f>
        <v>-</v>
      </c>
    </row>
    <row r="205" spans="1:26" ht="15">
      <c r="A205" s="24">
        <f t="shared" si="6"/>
        <v>183</v>
      </c>
      <c r="B205" s="204"/>
      <c r="C205" s="203"/>
      <c r="D205" s="178"/>
      <c r="E205" s="181"/>
      <c r="F205" s="182"/>
      <c r="G205" s="182"/>
      <c r="H205" s="182"/>
      <c r="I205" s="182"/>
      <c r="J205" s="182"/>
      <c r="K205" s="182"/>
      <c r="L205" s="182"/>
      <c r="M205" s="182"/>
      <c r="N205" s="182"/>
      <c r="O205" s="182"/>
      <c r="P205" s="182"/>
      <c r="Q205" s="182"/>
      <c r="R205" s="182"/>
      <c r="S205" s="182"/>
      <c r="T205" s="182"/>
      <c r="U205" s="182"/>
      <c r="V205" s="235"/>
      <c r="W205" s="267" t="str">
        <f t="shared" si="5"/>
        <v>ERROR</v>
      </c>
      <c r="X205" s="144" t="str">
        <f>CalcANN!AR265</f>
        <v>-</v>
      </c>
      <c r="Y205" s="141" t="str">
        <f>CalcANN!AS265</f>
        <v>-</v>
      </c>
      <c r="Z205" s="210" t="str">
        <f>CalcANN!AT265</f>
        <v>-</v>
      </c>
    </row>
    <row r="206" spans="1:26" ht="15">
      <c r="A206" s="24">
        <f t="shared" si="6"/>
        <v>184</v>
      </c>
      <c r="B206" s="204"/>
      <c r="C206" s="203"/>
      <c r="D206" s="178"/>
      <c r="E206" s="181"/>
      <c r="F206" s="182"/>
      <c r="G206" s="182"/>
      <c r="H206" s="182"/>
      <c r="I206" s="182"/>
      <c r="J206" s="182"/>
      <c r="K206" s="182"/>
      <c r="L206" s="182"/>
      <c r="M206" s="182"/>
      <c r="N206" s="182"/>
      <c r="O206" s="182"/>
      <c r="P206" s="182"/>
      <c r="Q206" s="182"/>
      <c r="R206" s="182"/>
      <c r="S206" s="182"/>
      <c r="T206" s="182"/>
      <c r="U206" s="182"/>
      <c r="V206" s="235"/>
      <c r="W206" s="267" t="str">
        <f t="shared" si="5"/>
        <v>ERROR</v>
      </c>
      <c r="X206" s="144" t="str">
        <f>CalcANN!AR266</f>
        <v>-</v>
      </c>
      <c r="Y206" s="141" t="str">
        <f>CalcANN!AS266</f>
        <v>-</v>
      </c>
      <c r="Z206" s="210" t="str">
        <f>CalcANN!AT266</f>
        <v>-</v>
      </c>
    </row>
    <row r="207" spans="1:26" ht="15">
      <c r="A207" s="24">
        <f t="shared" si="6"/>
        <v>185</v>
      </c>
      <c r="B207" s="204"/>
      <c r="C207" s="203"/>
      <c r="D207" s="178"/>
      <c r="E207" s="181"/>
      <c r="F207" s="182"/>
      <c r="G207" s="182"/>
      <c r="H207" s="182"/>
      <c r="I207" s="182"/>
      <c r="J207" s="182"/>
      <c r="K207" s="182"/>
      <c r="L207" s="182"/>
      <c r="M207" s="182"/>
      <c r="N207" s="182"/>
      <c r="O207" s="182"/>
      <c r="P207" s="182"/>
      <c r="Q207" s="182"/>
      <c r="R207" s="182"/>
      <c r="S207" s="182"/>
      <c r="T207" s="182"/>
      <c r="U207" s="182"/>
      <c r="V207" s="235"/>
      <c r="W207" s="267" t="str">
        <f t="shared" si="5"/>
        <v>ERROR</v>
      </c>
      <c r="X207" s="144" t="str">
        <f>CalcANN!AR267</f>
        <v>-</v>
      </c>
      <c r="Y207" s="141" t="str">
        <f>CalcANN!AS267</f>
        <v>-</v>
      </c>
      <c r="Z207" s="210" t="str">
        <f>CalcANN!AT267</f>
        <v>-</v>
      </c>
    </row>
    <row r="208" spans="1:26" ht="15">
      <c r="A208" s="24">
        <f t="shared" si="6"/>
        <v>186</v>
      </c>
      <c r="B208" s="204"/>
      <c r="C208" s="203"/>
      <c r="D208" s="178"/>
      <c r="E208" s="181"/>
      <c r="F208" s="182"/>
      <c r="G208" s="182"/>
      <c r="H208" s="182"/>
      <c r="I208" s="182"/>
      <c r="J208" s="182"/>
      <c r="K208" s="182"/>
      <c r="L208" s="182"/>
      <c r="M208" s="182"/>
      <c r="N208" s="182"/>
      <c r="O208" s="182"/>
      <c r="P208" s="182"/>
      <c r="Q208" s="182"/>
      <c r="R208" s="182"/>
      <c r="S208" s="182"/>
      <c r="T208" s="182"/>
      <c r="U208" s="182"/>
      <c r="V208" s="235"/>
      <c r="W208" s="267" t="str">
        <f t="shared" si="5"/>
        <v>ERROR</v>
      </c>
      <c r="X208" s="144" t="str">
        <f>CalcANN!AR268</f>
        <v>-</v>
      </c>
      <c r="Y208" s="141" t="str">
        <f>CalcANN!AS268</f>
        <v>-</v>
      </c>
      <c r="Z208" s="210" t="str">
        <f>CalcANN!AT268</f>
        <v>-</v>
      </c>
    </row>
    <row r="209" spans="1:26" ht="15">
      <c r="A209" s="24">
        <f t="shared" si="6"/>
        <v>187</v>
      </c>
      <c r="B209" s="204"/>
      <c r="C209" s="203"/>
      <c r="D209" s="178"/>
      <c r="E209" s="181"/>
      <c r="F209" s="182"/>
      <c r="G209" s="182"/>
      <c r="H209" s="182"/>
      <c r="I209" s="182"/>
      <c r="J209" s="182"/>
      <c r="K209" s="182"/>
      <c r="L209" s="182"/>
      <c r="M209" s="182"/>
      <c r="N209" s="182"/>
      <c r="O209" s="182"/>
      <c r="P209" s="182"/>
      <c r="Q209" s="182"/>
      <c r="R209" s="182"/>
      <c r="S209" s="182"/>
      <c r="T209" s="182"/>
      <c r="U209" s="182"/>
      <c r="V209" s="235"/>
      <c r="W209" s="267" t="str">
        <f t="shared" si="5"/>
        <v>ERROR</v>
      </c>
      <c r="X209" s="144" t="str">
        <f>CalcANN!AR269</f>
        <v>-</v>
      </c>
      <c r="Y209" s="141" t="str">
        <f>CalcANN!AS269</f>
        <v>-</v>
      </c>
      <c r="Z209" s="210" t="str">
        <f>CalcANN!AT269</f>
        <v>-</v>
      </c>
    </row>
    <row r="210" spans="1:26" ht="15">
      <c r="A210" s="24">
        <f t="shared" si="6"/>
        <v>188</v>
      </c>
      <c r="B210" s="204"/>
      <c r="C210" s="203"/>
      <c r="D210" s="178"/>
      <c r="E210" s="181"/>
      <c r="F210" s="182"/>
      <c r="G210" s="182"/>
      <c r="H210" s="182"/>
      <c r="I210" s="182"/>
      <c r="J210" s="182"/>
      <c r="K210" s="182"/>
      <c r="L210" s="182"/>
      <c r="M210" s="182"/>
      <c r="N210" s="182"/>
      <c r="O210" s="182"/>
      <c r="P210" s="182"/>
      <c r="Q210" s="182"/>
      <c r="R210" s="182"/>
      <c r="S210" s="182"/>
      <c r="T210" s="182"/>
      <c r="U210" s="182"/>
      <c r="V210" s="235"/>
      <c r="W210" s="267" t="str">
        <f t="shared" si="5"/>
        <v>ERROR</v>
      </c>
      <c r="X210" s="144" t="str">
        <f>CalcANN!AR270</f>
        <v>-</v>
      </c>
      <c r="Y210" s="141" t="str">
        <f>CalcANN!AS270</f>
        <v>-</v>
      </c>
      <c r="Z210" s="210" t="str">
        <f>CalcANN!AT270</f>
        <v>-</v>
      </c>
    </row>
    <row r="211" spans="1:26" ht="15">
      <c r="A211" s="24">
        <f t="shared" si="6"/>
        <v>189</v>
      </c>
      <c r="B211" s="204"/>
      <c r="C211" s="203"/>
      <c r="D211" s="178"/>
      <c r="E211" s="181"/>
      <c r="F211" s="182"/>
      <c r="G211" s="182"/>
      <c r="H211" s="182"/>
      <c r="I211" s="182"/>
      <c r="J211" s="182"/>
      <c r="K211" s="182"/>
      <c r="L211" s="182"/>
      <c r="M211" s="182"/>
      <c r="N211" s="182"/>
      <c r="O211" s="182"/>
      <c r="P211" s="182"/>
      <c r="Q211" s="182"/>
      <c r="R211" s="182"/>
      <c r="S211" s="182"/>
      <c r="T211" s="182"/>
      <c r="U211" s="182"/>
      <c r="V211" s="235"/>
      <c r="W211" s="267" t="str">
        <f t="shared" si="5"/>
        <v>ERROR</v>
      </c>
      <c r="X211" s="144" t="str">
        <f>CalcANN!AR271</f>
        <v>-</v>
      </c>
      <c r="Y211" s="141" t="str">
        <f>CalcANN!AS271</f>
        <v>-</v>
      </c>
      <c r="Z211" s="210" t="str">
        <f>CalcANN!AT271</f>
        <v>-</v>
      </c>
    </row>
    <row r="212" spans="1:26" ht="15">
      <c r="A212" s="24">
        <f t="shared" si="6"/>
        <v>190</v>
      </c>
      <c r="B212" s="204"/>
      <c r="C212" s="203"/>
      <c r="D212" s="178"/>
      <c r="E212" s="181"/>
      <c r="F212" s="182"/>
      <c r="G212" s="182"/>
      <c r="H212" s="182"/>
      <c r="I212" s="182"/>
      <c r="J212" s="182"/>
      <c r="K212" s="182"/>
      <c r="L212" s="182"/>
      <c r="M212" s="182"/>
      <c r="N212" s="182"/>
      <c r="O212" s="182"/>
      <c r="P212" s="182"/>
      <c r="Q212" s="182"/>
      <c r="R212" s="182"/>
      <c r="S212" s="182"/>
      <c r="T212" s="182"/>
      <c r="U212" s="182"/>
      <c r="V212" s="235"/>
      <c r="W212" s="267" t="str">
        <f t="shared" si="5"/>
        <v>ERROR</v>
      </c>
      <c r="X212" s="144" t="str">
        <f>CalcANN!AR272</f>
        <v>-</v>
      </c>
      <c r="Y212" s="141" t="str">
        <f>CalcANN!AS272</f>
        <v>-</v>
      </c>
      <c r="Z212" s="210" t="str">
        <f>CalcANN!AT272</f>
        <v>-</v>
      </c>
    </row>
    <row r="213" spans="1:26" ht="15">
      <c r="A213" s="24">
        <f t="shared" si="6"/>
        <v>191</v>
      </c>
      <c r="B213" s="204"/>
      <c r="C213" s="203"/>
      <c r="D213" s="178"/>
      <c r="E213" s="181"/>
      <c r="F213" s="182"/>
      <c r="G213" s="182"/>
      <c r="H213" s="182"/>
      <c r="I213" s="182"/>
      <c r="J213" s="182"/>
      <c r="K213" s="182"/>
      <c r="L213" s="182"/>
      <c r="M213" s="182"/>
      <c r="N213" s="182"/>
      <c r="O213" s="182"/>
      <c r="P213" s="182"/>
      <c r="Q213" s="182"/>
      <c r="R213" s="182"/>
      <c r="S213" s="182"/>
      <c r="T213" s="182"/>
      <c r="U213" s="182"/>
      <c r="V213" s="235"/>
      <c r="W213" s="267" t="str">
        <f t="shared" si="5"/>
        <v>ERROR</v>
      </c>
      <c r="X213" s="144" t="str">
        <f>CalcANN!AR273</f>
        <v>-</v>
      </c>
      <c r="Y213" s="141" t="str">
        <f>CalcANN!AS273</f>
        <v>-</v>
      </c>
      <c r="Z213" s="210" t="str">
        <f>CalcANN!AT273</f>
        <v>-</v>
      </c>
    </row>
    <row r="214" spans="1:26" ht="15">
      <c r="A214" s="24">
        <f t="shared" si="6"/>
        <v>192</v>
      </c>
      <c r="B214" s="204"/>
      <c r="C214" s="203"/>
      <c r="D214" s="178"/>
      <c r="E214" s="181"/>
      <c r="F214" s="182"/>
      <c r="G214" s="182"/>
      <c r="H214" s="182"/>
      <c r="I214" s="182"/>
      <c r="J214" s="182"/>
      <c r="K214" s="182"/>
      <c r="L214" s="182"/>
      <c r="M214" s="182"/>
      <c r="N214" s="182"/>
      <c r="O214" s="182"/>
      <c r="P214" s="182"/>
      <c r="Q214" s="182"/>
      <c r="R214" s="182"/>
      <c r="S214" s="182"/>
      <c r="T214" s="182"/>
      <c r="U214" s="182"/>
      <c r="V214" s="235"/>
      <c r="W214" s="267" t="str">
        <f t="shared" si="5"/>
        <v>ERROR</v>
      </c>
      <c r="X214" s="144" t="str">
        <f>CalcANN!AR274</f>
        <v>-</v>
      </c>
      <c r="Y214" s="141" t="str">
        <f>CalcANN!AS274</f>
        <v>-</v>
      </c>
      <c r="Z214" s="210" t="str">
        <f>CalcANN!AT274</f>
        <v>-</v>
      </c>
    </row>
    <row r="215" spans="1:26" ht="15">
      <c r="A215" s="24">
        <f t="shared" si="6"/>
        <v>193</v>
      </c>
      <c r="B215" s="204"/>
      <c r="C215" s="203"/>
      <c r="D215" s="178"/>
      <c r="E215" s="181"/>
      <c r="F215" s="182"/>
      <c r="G215" s="182"/>
      <c r="H215" s="182"/>
      <c r="I215" s="182"/>
      <c r="J215" s="182"/>
      <c r="K215" s="182"/>
      <c r="L215" s="182"/>
      <c r="M215" s="182"/>
      <c r="N215" s="182"/>
      <c r="O215" s="182"/>
      <c r="P215" s="182"/>
      <c r="Q215" s="182"/>
      <c r="R215" s="182"/>
      <c r="S215" s="182"/>
      <c r="T215" s="182"/>
      <c r="U215" s="182"/>
      <c r="V215" s="235"/>
      <c r="W215" s="267" t="str">
        <f t="shared" si="5"/>
        <v>ERROR</v>
      </c>
      <c r="X215" s="144" t="str">
        <f>CalcANN!AR275</f>
        <v>-</v>
      </c>
      <c r="Y215" s="141" t="str">
        <f>CalcANN!AS275</f>
        <v>-</v>
      </c>
      <c r="Z215" s="210" t="str">
        <f>CalcANN!AT275</f>
        <v>-</v>
      </c>
    </row>
    <row r="216" spans="1:26" ht="15">
      <c r="A216" s="24">
        <f t="shared" si="6"/>
        <v>194</v>
      </c>
      <c r="B216" s="204"/>
      <c r="C216" s="203"/>
      <c r="D216" s="178"/>
      <c r="E216" s="181"/>
      <c r="F216" s="182"/>
      <c r="G216" s="182"/>
      <c r="H216" s="182"/>
      <c r="I216" s="182"/>
      <c r="J216" s="182"/>
      <c r="K216" s="182"/>
      <c r="L216" s="182"/>
      <c r="M216" s="182"/>
      <c r="N216" s="182"/>
      <c r="O216" s="182"/>
      <c r="P216" s="182"/>
      <c r="Q216" s="182"/>
      <c r="R216" s="182"/>
      <c r="S216" s="182"/>
      <c r="T216" s="182"/>
      <c r="U216" s="182"/>
      <c r="V216" s="235"/>
      <c r="W216" s="267" t="str">
        <f t="shared" ref="W216:W222" si="7">IF(OR(SUM(F216:J216)&lt;&gt;1,SUM(L216:N216)&lt;&gt;1,SUM(O216:Q216)&lt;&gt;1,,SUM(R216:T216)&lt;&gt;1), "ERROR","")</f>
        <v>ERROR</v>
      </c>
      <c r="X216" s="144" t="str">
        <f>CalcANN!AR276</f>
        <v>-</v>
      </c>
      <c r="Y216" s="141" t="str">
        <f>CalcANN!AS276</f>
        <v>-</v>
      </c>
      <c r="Z216" s="210" t="str">
        <f>CalcANN!AT276</f>
        <v>-</v>
      </c>
    </row>
    <row r="217" spans="1:26" ht="15">
      <c r="A217" s="24">
        <f t="shared" si="6"/>
        <v>195</v>
      </c>
      <c r="B217" s="204"/>
      <c r="C217" s="203"/>
      <c r="D217" s="178"/>
      <c r="E217" s="181"/>
      <c r="F217" s="182"/>
      <c r="G217" s="182"/>
      <c r="H217" s="182"/>
      <c r="I217" s="182"/>
      <c r="J217" s="182"/>
      <c r="K217" s="182"/>
      <c r="L217" s="182"/>
      <c r="M217" s="182"/>
      <c r="N217" s="182"/>
      <c r="O217" s="182"/>
      <c r="P217" s="182"/>
      <c r="Q217" s="182"/>
      <c r="R217" s="182"/>
      <c r="S217" s="182"/>
      <c r="T217" s="182"/>
      <c r="U217" s="182"/>
      <c r="V217" s="235"/>
      <c r="W217" s="267" t="str">
        <f t="shared" si="7"/>
        <v>ERROR</v>
      </c>
      <c r="X217" s="144" t="str">
        <f>CalcANN!AR277</f>
        <v>-</v>
      </c>
      <c r="Y217" s="141" t="str">
        <f>CalcANN!AS277</f>
        <v>-</v>
      </c>
      <c r="Z217" s="210" t="str">
        <f>CalcANN!AT277</f>
        <v>-</v>
      </c>
    </row>
    <row r="218" spans="1:26" ht="15">
      <c r="A218" s="24">
        <f t="shared" si="6"/>
        <v>196</v>
      </c>
      <c r="B218" s="204"/>
      <c r="C218" s="203"/>
      <c r="D218" s="178"/>
      <c r="E218" s="181"/>
      <c r="F218" s="182"/>
      <c r="G218" s="182"/>
      <c r="H218" s="182"/>
      <c r="I218" s="182"/>
      <c r="J218" s="182"/>
      <c r="K218" s="182"/>
      <c r="L218" s="182"/>
      <c r="M218" s="182"/>
      <c r="N218" s="182"/>
      <c r="O218" s="182"/>
      <c r="P218" s="182"/>
      <c r="Q218" s="182"/>
      <c r="R218" s="182"/>
      <c r="S218" s="182"/>
      <c r="T218" s="182"/>
      <c r="U218" s="182"/>
      <c r="V218" s="235"/>
      <c r="W218" s="267" t="str">
        <f t="shared" si="7"/>
        <v>ERROR</v>
      </c>
      <c r="X218" s="144" t="str">
        <f>CalcANN!AR278</f>
        <v>-</v>
      </c>
      <c r="Y218" s="141" t="str">
        <f>CalcANN!AS278</f>
        <v>-</v>
      </c>
      <c r="Z218" s="210" t="str">
        <f>CalcANN!AT278</f>
        <v>-</v>
      </c>
    </row>
    <row r="219" spans="1:26" ht="15">
      <c r="A219" s="24">
        <f t="shared" si="6"/>
        <v>197</v>
      </c>
      <c r="B219" s="204"/>
      <c r="C219" s="203"/>
      <c r="D219" s="178"/>
      <c r="E219" s="181"/>
      <c r="F219" s="182"/>
      <c r="G219" s="182"/>
      <c r="H219" s="182"/>
      <c r="I219" s="182"/>
      <c r="J219" s="182"/>
      <c r="K219" s="182"/>
      <c r="L219" s="182"/>
      <c r="M219" s="182"/>
      <c r="N219" s="182"/>
      <c r="O219" s="182"/>
      <c r="P219" s="182"/>
      <c r="Q219" s="182"/>
      <c r="R219" s="182"/>
      <c r="S219" s="182"/>
      <c r="T219" s="182"/>
      <c r="U219" s="182"/>
      <c r="V219" s="235"/>
      <c r="W219" s="267" t="str">
        <f t="shared" si="7"/>
        <v>ERROR</v>
      </c>
      <c r="X219" s="144" t="str">
        <f>CalcANN!AR279</f>
        <v>-</v>
      </c>
      <c r="Y219" s="141" t="str">
        <f>CalcANN!AS279</f>
        <v>-</v>
      </c>
      <c r="Z219" s="210" t="str">
        <f>CalcANN!AT279</f>
        <v>-</v>
      </c>
    </row>
    <row r="220" spans="1:26" ht="15">
      <c r="A220" s="24">
        <f t="shared" si="6"/>
        <v>198</v>
      </c>
      <c r="B220" s="204"/>
      <c r="C220" s="203"/>
      <c r="D220" s="178"/>
      <c r="E220" s="181"/>
      <c r="F220" s="182"/>
      <c r="G220" s="182"/>
      <c r="H220" s="182"/>
      <c r="I220" s="182"/>
      <c r="J220" s="182"/>
      <c r="K220" s="182"/>
      <c r="L220" s="182"/>
      <c r="M220" s="182"/>
      <c r="N220" s="182"/>
      <c r="O220" s="182"/>
      <c r="P220" s="182"/>
      <c r="Q220" s="182"/>
      <c r="R220" s="182"/>
      <c r="S220" s="182"/>
      <c r="T220" s="182"/>
      <c r="U220" s="182"/>
      <c r="V220" s="235"/>
      <c r="W220" s="267" t="str">
        <f t="shared" si="7"/>
        <v>ERROR</v>
      </c>
      <c r="X220" s="144" t="str">
        <f>CalcANN!AR280</f>
        <v>-</v>
      </c>
      <c r="Y220" s="141" t="str">
        <f>CalcANN!AS280</f>
        <v>-</v>
      </c>
      <c r="Z220" s="210" t="str">
        <f>CalcANN!AT280</f>
        <v>-</v>
      </c>
    </row>
    <row r="221" spans="1:26" ht="15">
      <c r="A221" s="24">
        <f t="shared" si="6"/>
        <v>199</v>
      </c>
      <c r="B221" s="204"/>
      <c r="C221" s="203"/>
      <c r="D221" s="178"/>
      <c r="E221" s="181"/>
      <c r="F221" s="182"/>
      <c r="G221" s="182"/>
      <c r="H221" s="182"/>
      <c r="I221" s="182"/>
      <c r="J221" s="182"/>
      <c r="K221" s="182"/>
      <c r="L221" s="182"/>
      <c r="M221" s="182"/>
      <c r="N221" s="182"/>
      <c r="O221" s="182"/>
      <c r="P221" s="182"/>
      <c r="Q221" s="182"/>
      <c r="R221" s="182"/>
      <c r="S221" s="182"/>
      <c r="T221" s="182"/>
      <c r="U221" s="182"/>
      <c r="V221" s="235"/>
      <c r="W221" s="267" t="str">
        <f t="shared" si="7"/>
        <v>ERROR</v>
      </c>
      <c r="X221" s="144" t="str">
        <f>CalcANN!AR281</f>
        <v>-</v>
      </c>
      <c r="Y221" s="141" t="str">
        <f>CalcANN!AS281</f>
        <v>-</v>
      </c>
      <c r="Z221" s="210" t="str">
        <f>CalcANN!AT281</f>
        <v>-</v>
      </c>
    </row>
    <row r="222" spans="1:26" ht="15">
      <c r="A222" s="24">
        <f t="shared" si="6"/>
        <v>200</v>
      </c>
      <c r="B222" s="204"/>
      <c r="C222" s="203"/>
      <c r="D222" s="178"/>
      <c r="E222" s="181"/>
      <c r="F222" s="182"/>
      <c r="G222" s="182"/>
      <c r="H222" s="182"/>
      <c r="I222" s="182"/>
      <c r="J222" s="182"/>
      <c r="K222" s="182"/>
      <c r="L222" s="182"/>
      <c r="M222" s="182"/>
      <c r="N222" s="182"/>
      <c r="O222" s="182"/>
      <c r="P222" s="182"/>
      <c r="Q222" s="182"/>
      <c r="R222" s="182"/>
      <c r="S222" s="182"/>
      <c r="T222" s="182"/>
      <c r="U222" s="182"/>
      <c r="V222" s="235"/>
      <c r="W222" s="267" t="str">
        <f t="shared" si="7"/>
        <v>ERROR</v>
      </c>
      <c r="X222" s="236" t="str">
        <f>CalcANN!AR282</f>
        <v>-</v>
      </c>
      <c r="Y222" s="237" t="str">
        <f>CalcANN!AS282</f>
        <v>-</v>
      </c>
      <c r="Z222" s="238" t="str">
        <f>CalcANN!AT282</f>
        <v>-</v>
      </c>
    </row>
  </sheetData>
  <sheetProtection password="CC42" sheet="1" objects="1" scenarios="1"/>
  <mergeCells count="14">
    <mergeCell ref="Y20:Z20"/>
    <mergeCell ref="X18:Z18"/>
    <mergeCell ref="X1:Y1"/>
    <mergeCell ref="B1:G1"/>
    <mergeCell ref="M1:N1"/>
    <mergeCell ref="B3:C3"/>
    <mergeCell ref="D3:M3"/>
    <mergeCell ref="D4:J4"/>
    <mergeCell ref="W19:W20"/>
    <mergeCell ref="F19:J19"/>
    <mergeCell ref="O19:Q19"/>
    <mergeCell ref="R19:T19"/>
    <mergeCell ref="X19:Z19"/>
    <mergeCell ref="L19:N19"/>
  </mergeCells>
  <phoneticPr fontId="4"/>
  <pageMargins left="0.75" right="0.75" top="1" bottom="1" header="0.5" footer="0.5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531"/>
  <sheetViews>
    <sheetView workbookViewId="0">
      <pane ySplit="8" topLeftCell="A9" activePane="bottomLeft" state="frozenSplit"/>
      <selection pane="bottomLeft" activeCell="A6" sqref="A6"/>
    </sheetView>
  </sheetViews>
  <sheetFormatPr baseColWidth="10" defaultRowHeight="13" x14ac:dyDescent="0"/>
  <cols>
    <col min="1" max="1" width="13.28515625" customWidth="1"/>
    <col min="2" max="2" width="49.85546875" customWidth="1"/>
    <col min="3" max="3" width="115.28515625" customWidth="1"/>
    <col min="4" max="4" width="50.140625" customWidth="1"/>
    <col min="5" max="5" width="34.7109375" customWidth="1"/>
    <col min="6" max="6" width="25.28515625" customWidth="1"/>
  </cols>
  <sheetData>
    <row r="1" spans="1:31" s="70" customFormat="1" ht="16">
      <c r="A1" s="310" t="s">
        <v>88</v>
      </c>
      <c r="B1" s="311"/>
      <c r="C1" s="311"/>
      <c r="D1" s="311"/>
      <c r="E1" s="311"/>
      <c r="F1" s="311"/>
      <c r="G1" s="311"/>
      <c r="H1" s="311"/>
      <c r="I1" s="311"/>
      <c r="J1" s="78"/>
      <c r="K1" s="92"/>
      <c r="L1" s="78"/>
      <c r="M1" s="78"/>
      <c r="N1" s="78"/>
      <c r="O1" s="294" t="s">
        <v>95</v>
      </c>
      <c r="P1" s="294"/>
      <c r="Q1" s="78"/>
      <c r="R1" s="78"/>
      <c r="S1" s="78"/>
      <c r="T1" s="78"/>
      <c r="U1" s="93"/>
      <c r="V1" s="78"/>
      <c r="W1" s="94"/>
      <c r="X1" s="94"/>
      <c r="Y1" s="94"/>
      <c r="Z1" s="94"/>
      <c r="AA1" s="78"/>
      <c r="AB1" s="78"/>
      <c r="AC1" s="78"/>
      <c r="AD1" s="78"/>
      <c r="AE1" s="78"/>
    </row>
    <row r="2" spans="1:31" s="70" customFormat="1">
      <c r="A2" s="78"/>
      <c r="B2" s="79"/>
      <c r="C2" s="79"/>
      <c r="D2" s="79"/>
      <c r="E2" s="78"/>
      <c r="F2" s="79"/>
      <c r="G2" s="78"/>
      <c r="H2" s="78"/>
      <c r="I2" s="78"/>
      <c r="J2" s="78"/>
      <c r="K2" s="78"/>
      <c r="L2" s="95"/>
      <c r="M2" s="78"/>
      <c r="N2" s="78"/>
      <c r="O2" s="78"/>
      <c r="P2" s="78"/>
      <c r="Q2" s="78"/>
      <c r="R2" s="78"/>
      <c r="S2" s="78"/>
      <c r="T2" s="78"/>
      <c r="U2" s="93"/>
      <c r="V2" s="78"/>
      <c r="W2" s="94"/>
      <c r="X2" s="94"/>
      <c r="Y2" s="94"/>
      <c r="Z2" s="94"/>
      <c r="AA2" s="78"/>
      <c r="AB2" s="78"/>
      <c r="AC2" s="78"/>
      <c r="AD2" s="78"/>
      <c r="AE2" s="78"/>
    </row>
    <row r="3" spans="1:31" s="70" customFormat="1">
      <c r="A3" s="312" t="s">
        <v>83</v>
      </c>
      <c r="B3" s="311"/>
      <c r="C3" s="311"/>
      <c r="D3" s="311"/>
      <c r="E3" s="311"/>
      <c r="F3" s="78"/>
      <c r="G3" s="78"/>
      <c r="H3" s="297" t="s">
        <v>90</v>
      </c>
      <c r="I3" s="297"/>
      <c r="J3" s="297"/>
      <c r="K3" s="297"/>
      <c r="L3" s="297"/>
      <c r="M3" s="297"/>
      <c r="N3" s="297"/>
      <c r="O3" s="297"/>
      <c r="P3" s="297"/>
      <c r="Q3" s="297"/>
      <c r="R3" s="78"/>
      <c r="S3" s="78"/>
      <c r="T3" s="78"/>
      <c r="U3" s="93"/>
      <c r="V3" s="78"/>
      <c r="W3" s="94"/>
      <c r="X3" s="94"/>
      <c r="Y3" s="94"/>
      <c r="Z3" s="94"/>
      <c r="AA3" s="78"/>
      <c r="AB3" s="78"/>
      <c r="AC3" s="78"/>
      <c r="AD3" s="78"/>
      <c r="AE3" s="78"/>
    </row>
    <row r="4" spans="1:31" s="101" customFormat="1" ht="14" customHeight="1" thickBot="1">
      <c r="A4" s="96"/>
      <c r="B4" s="97"/>
      <c r="C4" s="97"/>
      <c r="D4" s="97"/>
      <c r="E4" s="96"/>
      <c r="F4" s="97"/>
      <c r="G4" s="96"/>
      <c r="H4" s="298" t="s">
        <v>91</v>
      </c>
      <c r="I4" s="298"/>
      <c r="J4" s="298"/>
      <c r="K4" s="298"/>
      <c r="L4" s="298"/>
      <c r="M4" s="298"/>
      <c r="N4" s="298"/>
      <c r="O4" s="97"/>
      <c r="P4" s="97"/>
      <c r="Q4" s="98"/>
      <c r="R4" s="96"/>
      <c r="S4" s="96"/>
      <c r="T4" s="96"/>
      <c r="U4" s="99"/>
      <c r="V4" s="96"/>
      <c r="W4" s="100"/>
      <c r="X4" s="100"/>
      <c r="Y4" s="100"/>
      <c r="Z4" s="100"/>
      <c r="AA4" s="96"/>
      <c r="AB4" s="96"/>
      <c r="AC4" s="96"/>
      <c r="AD4" s="96"/>
      <c r="AE4" s="96"/>
    </row>
    <row r="5" spans="1:31" s="125" customFormat="1" ht="30" customHeight="1" thickBot="1">
      <c r="A5" s="134" t="s">
        <v>1774</v>
      </c>
      <c r="B5" s="134"/>
      <c r="C5" s="134"/>
      <c r="D5" s="134"/>
      <c r="F5" s="134"/>
      <c r="L5" s="126"/>
      <c r="M5" s="126"/>
      <c r="N5" s="126"/>
      <c r="O5" s="126"/>
      <c r="P5" s="126"/>
    </row>
    <row r="6" spans="1:31" ht="15">
      <c r="A6" s="19"/>
    </row>
    <row r="7" spans="1:31" ht="15">
      <c r="A7" s="19" t="s">
        <v>1</v>
      </c>
      <c r="B7" s="19"/>
      <c r="C7" s="19"/>
      <c r="D7" s="19"/>
      <c r="F7" s="19"/>
    </row>
    <row r="8" spans="1:31" ht="34" customHeight="1" thickBot="1">
      <c r="A8" s="244" t="s">
        <v>162</v>
      </c>
      <c r="B8" s="66" t="s">
        <v>2</v>
      </c>
      <c r="C8" s="66" t="s">
        <v>3</v>
      </c>
      <c r="D8" s="66" t="s">
        <v>14</v>
      </c>
      <c r="E8" s="66" t="s">
        <v>1768</v>
      </c>
    </row>
    <row r="9" spans="1:31">
      <c r="A9" s="245" t="s">
        <v>582</v>
      </c>
      <c r="B9" s="247" t="s">
        <v>331</v>
      </c>
      <c r="C9" s="247" t="s">
        <v>332</v>
      </c>
      <c r="D9" s="247" t="s">
        <v>333</v>
      </c>
      <c r="E9" s="247" t="s">
        <v>597</v>
      </c>
    </row>
    <row r="10" spans="1:31">
      <c r="A10" s="245" t="s">
        <v>583</v>
      </c>
      <c r="B10" s="246" t="s">
        <v>334</v>
      </c>
      <c r="C10" s="246" t="s">
        <v>335</v>
      </c>
      <c r="D10" s="246" t="s">
        <v>336</v>
      </c>
      <c r="E10" s="246"/>
    </row>
    <row r="11" spans="1:31">
      <c r="A11" s="245" t="s">
        <v>583</v>
      </c>
      <c r="B11" s="246" t="s">
        <v>337</v>
      </c>
      <c r="C11" s="246" t="s">
        <v>592</v>
      </c>
      <c r="D11" s="246" t="s">
        <v>338</v>
      </c>
      <c r="E11" s="246"/>
    </row>
    <row r="12" spans="1:31">
      <c r="A12" s="245" t="s">
        <v>583</v>
      </c>
      <c r="B12" s="246" t="s">
        <v>589</v>
      </c>
      <c r="C12" s="246" t="s">
        <v>590</v>
      </c>
      <c r="D12" s="246" t="s">
        <v>591</v>
      </c>
      <c r="E12" s="246"/>
    </row>
    <row r="13" spans="1:31">
      <c r="A13" s="245" t="s">
        <v>583</v>
      </c>
      <c r="B13" s="246" t="s">
        <v>339</v>
      </c>
      <c r="C13" s="246" t="s">
        <v>340</v>
      </c>
      <c r="D13" s="246" t="s">
        <v>341</v>
      </c>
      <c r="E13" s="246"/>
    </row>
    <row r="14" spans="1:31">
      <c r="A14" s="245" t="s">
        <v>583</v>
      </c>
      <c r="B14" s="246" t="s">
        <v>342</v>
      </c>
      <c r="C14" s="270" t="s">
        <v>343</v>
      </c>
      <c r="D14" s="246" t="s">
        <v>344</v>
      </c>
      <c r="E14" s="246"/>
    </row>
    <row r="15" spans="1:31">
      <c r="A15" s="245" t="s">
        <v>1769</v>
      </c>
      <c r="B15" s="246" t="s">
        <v>178</v>
      </c>
      <c r="C15" s="248" t="s">
        <v>179</v>
      </c>
      <c r="D15" s="249" t="s">
        <v>180</v>
      </c>
      <c r="E15" s="246"/>
    </row>
    <row r="16" spans="1:31">
      <c r="A16" s="245" t="s">
        <v>583</v>
      </c>
      <c r="B16" s="246" t="s">
        <v>345</v>
      </c>
      <c r="C16" s="246" t="s">
        <v>346</v>
      </c>
      <c r="D16" s="246" t="s">
        <v>347</v>
      </c>
      <c r="E16" s="246"/>
    </row>
    <row r="17" spans="1:5">
      <c r="A17" s="245" t="s">
        <v>583</v>
      </c>
      <c r="B17" s="246" t="s">
        <v>593</v>
      </c>
      <c r="C17" s="246" t="s">
        <v>594</v>
      </c>
      <c r="D17" s="246" t="s">
        <v>595</v>
      </c>
      <c r="E17" s="246" t="s">
        <v>598</v>
      </c>
    </row>
    <row r="18" spans="1:5">
      <c r="A18" s="245" t="s">
        <v>583</v>
      </c>
      <c r="B18" s="246" t="s">
        <v>600</v>
      </c>
      <c r="C18" s="246" t="s">
        <v>601</v>
      </c>
      <c r="D18" s="246" t="s">
        <v>602</v>
      </c>
      <c r="E18" s="246" t="s">
        <v>599</v>
      </c>
    </row>
    <row r="19" spans="1:5">
      <c r="A19" s="245" t="s">
        <v>583</v>
      </c>
      <c r="B19" s="246" t="s">
        <v>603</v>
      </c>
      <c r="C19" s="246" t="s">
        <v>604</v>
      </c>
      <c r="D19" s="246" t="s">
        <v>605</v>
      </c>
      <c r="E19" s="246"/>
    </row>
    <row r="20" spans="1:5">
      <c r="A20" s="245" t="s">
        <v>583</v>
      </c>
      <c r="B20" s="246" t="s">
        <v>606</v>
      </c>
      <c r="C20" s="246" t="s">
        <v>607</v>
      </c>
      <c r="D20" s="246" t="s">
        <v>608</v>
      </c>
      <c r="E20" s="246"/>
    </row>
    <row r="21" spans="1:5">
      <c r="A21" s="245" t="s">
        <v>583</v>
      </c>
      <c r="B21" s="246" t="s">
        <v>609</v>
      </c>
      <c r="C21" s="246" t="s">
        <v>610</v>
      </c>
      <c r="D21" s="246" t="s">
        <v>611</v>
      </c>
      <c r="E21" s="246"/>
    </row>
    <row r="22" spans="1:5">
      <c r="A22" s="245" t="s">
        <v>583</v>
      </c>
      <c r="B22" s="246" t="s">
        <v>612</v>
      </c>
      <c r="C22" s="246" t="s">
        <v>613</v>
      </c>
      <c r="D22" s="246" t="s">
        <v>614</v>
      </c>
      <c r="E22" s="246"/>
    </row>
    <row r="23" spans="1:5">
      <c r="A23" s="245" t="s">
        <v>583</v>
      </c>
      <c r="B23" s="246" t="s">
        <v>348</v>
      </c>
      <c r="C23" s="246" t="s">
        <v>349</v>
      </c>
      <c r="D23" s="246" t="s">
        <v>350</v>
      </c>
      <c r="E23" s="246"/>
    </row>
    <row r="24" spans="1:5">
      <c r="A24" s="245" t="s">
        <v>583</v>
      </c>
      <c r="B24" s="246" t="s">
        <v>615</v>
      </c>
      <c r="C24" s="246" t="s">
        <v>616</v>
      </c>
      <c r="D24" s="246" t="s">
        <v>617</v>
      </c>
      <c r="E24" s="246"/>
    </row>
    <row r="25" spans="1:5">
      <c r="A25" s="245" t="s">
        <v>583</v>
      </c>
      <c r="B25" s="246" t="s">
        <v>351</v>
      </c>
      <c r="C25" s="246" t="s">
        <v>352</v>
      </c>
      <c r="D25" s="246" t="s">
        <v>353</v>
      </c>
      <c r="E25" s="246"/>
    </row>
    <row r="26" spans="1:5">
      <c r="A26" s="245" t="s">
        <v>584</v>
      </c>
      <c r="B26" s="246" t="s">
        <v>618</v>
      </c>
      <c r="C26" s="246" t="s">
        <v>619</v>
      </c>
      <c r="D26" s="246" t="s">
        <v>620</v>
      </c>
      <c r="E26" s="246"/>
    </row>
    <row r="27" spans="1:5">
      <c r="A27" s="245" t="s">
        <v>583</v>
      </c>
      <c r="B27" s="246" t="s">
        <v>354</v>
      </c>
      <c r="C27" s="246" t="s">
        <v>355</v>
      </c>
      <c r="D27" s="246" t="s">
        <v>356</v>
      </c>
      <c r="E27" s="246"/>
    </row>
    <row r="28" spans="1:5">
      <c r="A28" s="245" t="s">
        <v>583</v>
      </c>
      <c r="B28" s="246" t="s">
        <v>357</v>
      </c>
      <c r="C28" s="246" t="s">
        <v>358</v>
      </c>
      <c r="D28" s="246" t="s">
        <v>359</v>
      </c>
      <c r="E28" s="246"/>
    </row>
    <row r="29" spans="1:5">
      <c r="A29" s="245" t="s">
        <v>583</v>
      </c>
      <c r="B29" s="246" t="s">
        <v>621</v>
      </c>
      <c r="C29" s="246" t="s">
        <v>622</v>
      </c>
      <c r="D29" s="246" t="s">
        <v>623</v>
      </c>
      <c r="E29" s="246"/>
    </row>
    <row r="30" spans="1:5">
      <c r="A30" s="245" t="s">
        <v>1769</v>
      </c>
      <c r="B30" s="246" t="s">
        <v>287</v>
      </c>
      <c r="C30" s="248" t="s">
        <v>288</v>
      </c>
      <c r="D30" s="249" t="s">
        <v>289</v>
      </c>
      <c r="E30" s="246" t="s">
        <v>624</v>
      </c>
    </row>
    <row r="31" spans="1:5">
      <c r="A31" s="245" t="s">
        <v>583</v>
      </c>
      <c r="B31" s="246" t="s">
        <v>625</v>
      </c>
      <c r="C31" s="246" t="s">
        <v>626</v>
      </c>
      <c r="D31" s="246" t="s">
        <v>627</v>
      </c>
      <c r="E31" s="246"/>
    </row>
    <row r="32" spans="1:5">
      <c r="A32" s="245" t="s">
        <v>583</v>
      </c>
      <c r="B32" s="246" t="s">
        <v>628</v>
      </c>
      <c r="C32" s="246" t="s">
        <v>629</v>
      </c>
      <c r="D32" s="246" t="s">
        <v>630</v>
      </c>
      <c r="E32" s="246"/>
    </row>
    <row r="33" spans="1:5">
      <c r="A33" s="245" t="s">
        <v>583</v>
      </c>
      <c r="B33" s="246" t="s">
        <v>631</v>
      </c>
      <c r="C33" s="246" t="s">
        <v>632</v>
      </c>
      <c r="D33" s="246" t="s">
        <v>633</v>
      </c>
      <c r="E33" s="246"/>
    </row>
    <row r="34" spans="1:5">
      <c r="A34" s="245" t="s">
        <v>583</v>
      </c>
      <c r="B34" s="246" t="s">
        <v>634</v>
      </c>
      <c r="C34" s="246" t="s">
        <v>635</v>
      </c>
      <c r="D34" s="246" t="s">
        <v>636</v>
      </c>
      <c r="E34" s="246"/>
    </row>
    <row r="35" spans="1:5">
      <c r="A35" s="245" t="s">
        <v>583</v>
      </c>
      <c r="B35" s="246" t="s">
        <v>637</v>
      </c>
      <c r="C35" s="246" t="s">
        <v>638</v>
      </c>
      <c r="D35" s="246" t="s">
        <v>1770</v>
      </c>
      <c r="E35" s="246"/>
    </row>
    <row r="36" spans="1:5">
      <c r="A36" s="245" t="s">
        <v>1769</v>
      </c>
      <c r="B36" s="246" t="s">
        <v>181</v>
      </c>
      <c r="C36" s="248" t="s">
        <v>182</v>
      </c>
      <c r="D36" s="249" t="s">
        <v>183</v>
      </c>
      <c r="E36" s="246"/>
    </row>
    <row r="37" spans="1:5">
      <c r="A37" s="245" t="s">
        <v>583</v>
      </c>
      <c r="B37" s="246" t="s">
        <v>639</v>
      </c>
      <c r="C37" s="246" t="s">
        <v>640</v>
      </c>
      <c r="D37" s="246" t="s">
        <v>641</v>
      </c>
      <c r="E37" s="246"/>
    </row>
    <row r="38" spans="1:5">
      <c r="A38" s="245" t="s">
        <v>583</v>
      </c>
      <c r="B38" s="246" t="s">
        <v>642</v>
      </c>
      <c r="C38" s="246" t="s">
        <v>643</v>
      </c>
      <c r="D38" s="246" t="s">
        <v>644</v>
      </c>
      <c r="E38" s="246"/>
    </row>
    <row r="39" spans="1:5">
      <c r="A39" s="245" t="s">
        <v>583</v>
      </c>
      <c r="B39" s="246" t="s">
        <v>645</v>
      </c>
      <c r="C39" s="246" t="s">
        <v>646</v>
      </c>
      <c r="D39" s="246" t="s">
        <v>647</v>
      </c>
      <c r="E39" s="246"/>
    </row>
    <row r="40" spans="1:5">
      <c r="A40" s="245" t="s">
        <v>583</v>
      </c>
      <c r="B40" s="271" t="s">
        <v>648</v>
      </c>
      <c r="C40" s="246" t="s">
        <v>649</v>
      </c>
      <c r="D40" s="246" t="s">
        <v>650</v>
      </c>
      <c r="E40" s="246"/>
    </row>
    <row r="41" spans="1:5">
      <c r="A41" s="245" t="s">
        <v>583</v>
      </c>
      <c r="B41" s="246" t="s">
        <v>360</v>
      </c>
      <c r="C41" s="246" t="s">
        <v>361</v>
      </c>
      <c r="D41" s="246" t="s">
        <v>651</v>
      </c>
      <c r="E41" s="246"/>
    </row>
    <row r="42" spans="1:5">
      <c r="A42" s="245" t="s">
        <v>584</v>
      </c>
      <c r="B42" s="271" t="s">
        <v>362</v>
      </c>
      <c r="C42" s="271" t="s">
        <v>363</v>
      </c>
      <c r="D42" s="271" t="s">
        <v>652</v>
      </c>
      <c r="E42" s="246"/>
    </row>
    <row r="43" spans="1:5">
      <c r="A43" s="245" t="s">
        <v>582</v>
      </c>
      <c r="B43" s="272" t="s">
        <v>653</v>
      </c>
      <c r="C43" s="68" t="s">
        <v>654</v>
      </c>
      <c r="D43" s="68" t="s">
        <v>655</v>
      </c>
      <c r="E43" s="246"/>
    </row>
    <row r="44" spans="1:5">
      <c r="A44" s="245" t="s">
        <v>583</v>
      </c>
      <c r="B44" s="246" t="s">
        <v>656</v>
      </c>
      <c r="C44" s="246" t="s">
        <v>657</v>
      </c>
      <c r="D44" s="246" t="s">
        <v>658</v>
      </c>
      <c r="E44" s="246"/>
    </row>
    <row r="45" spans="1:5">
      <c r="A45" s="245" t="s">
        <v>583</v>
      </c>
      <c r="B45" s="246" t="s">
        <v>659</v>
      </c>
      <c r="C45" s="246" t="s">
        <v>660</v>
      </c>
      <c r="D45" s="246" t="s">
        <v>661</v>
      </c>
      <c r="E45" s="246"/>
    </row>
    <row r="46" spans="1:5">
      <c r="A46" s="245" t="s">
        <v>583</v>
      </c>
      <c r="B46" s="271" t="s">
        <v>364</v>
      </c>
      <c r="C46" s="271" t="s">
        <v>365</v>
      </c>
      <c r="D46" s="271" t="s">
        <v>662</v>
      </c>
      <c r="E46" s="246"/>
    </row>
    <row r="47" spans="1:5">
      <c r="A47" s="245" t="s">
        <v>583</v>
      </c>
      <c r="B47" s="271" t="s">
        <v>366</v>
      </c>
      <c r="C47" s="271" t="s">
        <v>367</v>
      </c>
      <c r="D47" s="271" t="s">
        <v>663</v>
      </c>
      <c r="E47" s="246"/>
    </row>
    <row r="48" spans="1:5">
      <c r="A48" s="245" t="s">
        <v>1769</v>
      </c>
      <c r="B48" s="246" t="s">
        <v>184</v>
      </c>
      <c r="C48" s="248" t="s">
        <v>185</v>
      </c>
      <c r="D48" s="249" t="s">
        <v>186</v>
      </c>
      <c r="E48" s="246"/>
    </row>
    <row r="49" spans="1:5">
      <c r="A49" s="245" t="s">
        <v>1769</v>
      </c>
      <c r="B49" s="246" t="s">
        <v>317</v>
      </c>
      <c r="C49" s="248" t="s">
        <v>318</v>
      </c>
      <c r="D49" s="249" t="s">
        <v>319</v>
      </c>
      <c r="E49" s="246"/>
    </row>
    <row r="50" spans="1:5">
      <c r="A50" s="245" t="s">
        <v>584</v>
      </c>
      <c r="B50" s="246" t="s">
        <v>664</v>
      </c>
      <c r="C50" s="246" t="s">
        <v>665</v>
      </c>
      <c r="D50" s="246" t="s">
        <v>666</v>
      </c>
      <c r="E50" s="246"/>
    </row>
    <row r="51" spans="1:5">
      <c r="A51" s="245" t="s">
        <v>583</v>
      </c>
      <c r="B51" s="246" t="s">
        <v>667</v>
      </c>
      <c r="C51" s="246" t="s">
        <v>668</v>
      </c>
      <c r="D51" s="246" t="s">
        <v>669</v>
      </c>
      <c r="E51" s="246"/>
    </row>
    <row r="52" spans="1:5">
      <c r="A52" s="245" t="s">
        <v>583</v>
      </c>
      <c r="B52" s="246" t="s">
        <v>670</v>
      </c>
      <c r="C52" s="246" t="s">
        <v>671</v>
      </c>
      <c r="D52" s="246" t="s">
        <v>672</v>
      </c>
      <c r="E52" s="246"/>
    </row>
    <row r="53" spans="1:5">
      <c r="A53" s="245" t="s">
        <v>583</v>
      </c>
      <c r="B53" s="246" t="s">
        <v>673</v>
      </c>
      <c r="C53" s="246" t="s">
        <v>674</v>
      </c>
      <c r="D53" s="246" t="s">
        <v>675</v>
      </c>
      <c r="E53" s="246"/>
    </row>
    <row r="54" spans="1:5">
      <c r="A54" s="245" t="s">
        <v>583</v>
      </c>
      <c r="B54" s="246" t="s">
        <v>676</v>
      </c>
      <c r="C54" s="246" t="s">
        <v>677</v>
      </c>
      <c r="D54" s="246" t="s">
        <v>678</v>
      </c>
      <c r="E54" s="246"/>
    </row>
    <row r="55" spans="1:5">
      <c r="A55" s="245" t="s">
        <v>583</v>
      </c>
      <c r="B55" s="246" t="s">
        <v>680</v>
      </c>
      <c r="C55" s="246" t="s">
        <v>681</v>
      </c>
      <c r="D55" s="246" t="s">
        <v>682</v>
      </c>
      <c r="E55" s="246" t="s">
        <v>679</v>
      </c>
    </row>
    <row r="56" spans="1:5">
      <c r="A56" s="245" t="s">
        <v>583</v>
      </c>
      <c r="B56" s="246" t="s">
        <v>368</v>
      </c>
      <c r="C56" s="246" t="s">
        <v>369</v>
      </c>
      <c r="D56" s="246" t="s">
        <v>370</v>
      </c>
      <c r="E56" s="246"/>
    </row>
    <row r="57" spans="1:5">
      <c r="A57" s="245" t="s">
        <v>583</v>
      </c>
      <c r="B57" s="246" t="s">
        <v>371</v>
      </c>
      <c r="C57" s="246" t="s">
        <v>372</v>
      </c>
      <c r="D57" s="246" t="s">
        <v>373</v>
      </c>
      <c r="E57" s="246"/>
    </row>
    <row r="58" spans="1:5">
      <c r="A58" s="245" t="s">
        <v>583</v>
      </c>
      <c r="B58" s="246" t="s">
        <v>374</v>
      </c>
      <c r="C58" s="246" t="s">
        <v>375</v>
      </c>
      <c r="D58" s="246" t="s">
        <v>376</v>
      </c>
      <c r="E58" s="246"/>
    </row>
    <row r="59" spans="1:5">
      <c r="A59" s="245" t="s">
        <v>583</v>
      </c>
      <c r="B59" s="246" t="s">
        <v>377</v>
      </c>
      <c r="C59" s="246" t="s">
        <v>378</v>
      </c>
      <c r="D59" s="246" t="s">
        <v>379</v>
      </c>
      <c r="E59" s="246"/>
    </row>
    <row r="60" spans="1:5">
      <c r="A60" s="245" t="s">
        <v>583</v>
      </c>
      <c r="B60" s="246" t="s">
        <v>380</v>
      </c>
      <c r="C60" s="246" t="s">
        <v>381</v>
      </c>
      <c r="D60" s="246" t="s">
        <v>382</v>
      </c>
      <c r="E60" s="246"/>
    </row>
    <row r="61" spans="1:5">
      <c r="A61" s="245" t="s">
        <v>583</v>
      </c>
      <c r="B61" s="246" t="s">
        <v>383</v>
      </c>
      <c r="C61" s="246" t="s">
        <v>384</v>
      </c>
      <c r="D61" s="246" t="s">
        <v>385</v>
      </c>
      <c r="E61" s="246"/>
    </row>
    <row r="62" spans="1:5">
      <c r="A62" s="245" t="s">
        <v>583</v>
      </c>
      <c r="B62" s="246" t="s">
        <v>386</v>
      </c>
      <c r="C62" s="246" t="s">
        <v>387</v>
      </c>
      <c r="D62" s="246" t="s">
        <v>388</v>
      </c>
      <c r="E62" s="246" t="s">
        <v>683</v>
      </c>
    </row>
    <row r="63" spans="1:5">
      <c r="A63" s="245" t="s">
        <v>583</v>
      </c>
      <c r="B63" s="246" t="s">
        <v>163</v>
      </c>
      <c r="C63" s="246" t="s">
        <v>164</v>
      </c>
      <c r="D63" s="246" t="s">
        <v>165</v>
      </c>
      <c r="E63" s="246" t="s">
        <v>684</v>
      </c>
    </row>
    <row r="64" spans="1:5">
      <c r="A64" s="245" t="s">
        <v>583</v>
      </c>
      <c r="B64" s="271" t="s">
        <v>389</v>
      </c>
      <c r="C64" s="271" t="s">
        <v>390</v>
      </c>
      <c r="D64" s="271" t="s">
        <v>391</v>
      </c>
      <c r="E64" s="246"/>
    </row>
    <row r="65" spans="1:5">
      <c r="A65" s="245" t="s">
        <v>583</v>
      </c>
      <c r="B65" s="246" t="s">
        <v>685</v>
      </c>
      <c r="C65" s="246" t="s">
        <v>686</v>
      </c>
      <c r="D65" s="246" t="s">
        <v>687</v>
      </c>
      <c r="E65" s="246"/>
    </row>
    <row r="66" spans="1:5">
      <c r="A66" s="245" t="s">
        <v>583</v>
      </c>
      <c r="B66" s="271" t="s">
        <v>392</v>
      </c>
      <c r="C66" s="271" t="s">
        <v>393</v>
      </c>
      <c r="D66" s="271" t="s">
        <v>688</v>
      </c>
      <c r="E66" s="246"/>
    </row>
    <row r="67" spans="1:5">
      <c r="A67" s="245" t="s">
        <v>583</v>
      </c>
      <c r="B67" s="271" t="s">
        <v>394</v>
      </c>
      <c r="C67" s="271" t="s">
        <v>395</v>
      </c>
      <c r="D67" s="271" t="s">
        <v>689</v>
      </c>
      <c r="E67" s="246"/>
    </row>
    <row r="68" spans="1:5">
      <c r="A68" s="245" t="s">
        <v>585</v>
      </c>
      <c r="B68" s="246" t="s">
        <v>690</v>
      </c>
      <c r="C68" s="246" t="s">
        <v>691</v>
      </c>
      <c r="D68" s="246" t="s">
        <v>692</v>
      </c>
      <c r="E68" s="246"/>
    </row>
    <row r="69" spans="1:5">
      <c r="A69" s="245" t="s">
        <v>584</v>
      </c>
      <c r="B69" s="246" t="s">
        <v>693</v>
      </c>
      <c r="C69" s="246" t="s">
        <v>694</v>
      </c>
      <c r="D69" s="246" t="s">
        <v>695</v>
      </c>
      <c r="E69" s="246"/>
    </row>
    <row r="70" spans="1:5">
      <c r="A70" s="245" t="s">
        <v>583</v>
      </c>
      <c r="B70" s="246" t="s">
        <v>696</v>
      </c>
      <c r="C70" s="246" t="s">
        <v>697</v>
      </c>
      <c r="D70" s="246" t="s">
        <v>698</v>
      </c>
      <c r="E70" s="246"/>
    </row>
    <row r="71" spans="1:5">
      <c r="A71" s="245" t="s">
        <v>1769</v>
      </c>
      <c r="B71" s="246" t="s">
        <v>396</v>
      </c>
      <c r="C71" s="248" t="s">
        <v>397</v>
      </c>
      <c r="D71" s="249" t="s">
        <v>398</v>
      </c>
      <c r="E71" s="246"/>
    </row>
    <row r="72" spans="1:5">
      <c r="A72" s="245" t="s">
        <v>583</v>
      </c>
      <c r="B72" s="246" t="s">
        <v>699</v>
      </c>
      <c r="C72" s="246" t="s">
        <v>700</v>
      </c>
      <c r="D72" s="246" t="s">
        <v>701</v>
      </c>
      <c r="E72" s="246"/>
    </row>
    <row r="73" spans="1:5">
      <c r="A73" s="245" t="s">
        <v>1769</v>
      </c>
      <c r="B73" s="246" t="s">
        <v>187</v>
      </c>
      <c r="C73" s="248" t="s">
        <v>188</v>
      </c>
      <c r="D73" s="249" t="s">
        <v>702</v>
      </c>
      <c r="E73" s="246"/>
    </row>
    <row r="74" spans="1:5">
      <c r="A74" s="245" t="s">
        <v>583</v>
      </c>
      <c r="B74" s="246" t="s">
        <v>703</v>
      </c>
      <c r="C74" s="246" t="s">
        <v>704</v>
      </c>
      <c r="D74" s="246" t="s">
        <v>705</v>
      </c>
      <c r="E74" s="246"/>
    </row>
    <row r="75" spans="1:5">
      <c r="A75" s="245" t="s">
        <v>583</v>
      </c>
      <c r="B75" s="246" t="s">
        <v>706</v>
      </c>
      <c r="C75" s="246" t="s">
        <v>707</v>
      </c>
      <c r="D75" s="246" t="s">
        <v>708</v>
      </c>
      <c r="E75" s="246"/>
    </row>
    <row r="76" spans="1:5">
      <c r="A76" s="245" t="s">
        <v>583</v>
      </c>
      <c r="B76" s="246" t="s">
        <v>709</v>
      </c>
      <c r="C76" s="246" t="s">
        <v>710</v>
      </c>
      <c r="D76" s="249" t="s">
        <v>711</v>
      </c>
      <c r="E76" s="246"/>
    </row>
    <row r="77" spans="1:5">
      <c r="A77" s="245" t="s">
        <v>585</v>
      </c>
      <c r="B77" s="246" t="s">
        <v>713</v>
      </c>
      <c r="C77" s="246" t="s">
        <v>714</v>
      </c>
      <c r="D77" s="246" t="s">
        <v>715</v>
      </c>
      <c r="E77" s="246" t="s">
        <v>712</v>
      </c>
    </row>
    <row r="78" spans="1:5">
      <c r="A78" s="245" t="s">
        <v>585</v>
      </c>
      <c r="B78" s="246" t="s">
        <v>716</v>
      </c>
      <c r="C78" s="270" t="s">
        <v>717</v>
      </c>
      <c r="D78" s="246" t="s">
        <v>718</v>
      </c>
      <c r="E78" s="246"/>
    </row>
    <row r="79" spans="1:5">
      <c r="A79" s="245" t="s">
        <v>585</v>
      </c>
      <c r="B79" s="246" t="s">
        <v>719</v>
      </c>
      <c r="C79" s="246" t="s">
        <v>720</v>
      </c>
      <c r="D79" s="246" t="s">
        <v>721</v>
      </c>
      <c r="E79" s="246"/>
    </row>
    <row r="80" spans="1:5">
      <c r="A80" s="245" t="s">
        <v>582</v>
      </c>
      <c r="B80" s="67" t="s">
        <v>722</v>
      </c>
      <c r="C80" s="68" t="s">
        <v>723</v>
      </c>
      <c r="D80" s="68" t="s">
        <v>724</v>
      </c>
      <c r="E80" s="246"/>
    </row>
    <row r="81" spans="1:5">
      <c r="A81" s="245" t="s">
        <v>585</v>
      </c>
      <c r="B81" s="246" t="s">
        <v>725</v>
      </c>
      <c r="C81" s="246" t="s">
        <v>726</v>
      </c>
      <c r="D81" s="246" t="s">
        <v>727</v>
      </c>
      <c r="E81" s="246"/>
    </row>
    <row r="82" spans="1:5">
      <c r="A82" s="245" t="s">
        <v>583</v>
      </c>
      <c r="B82" s="246" t="s">
        <v>728</v>
      </c>
      <c r="C82" s="246" t="s">
        <v>729</v>
      </c>
      <c r="D82" s="246" t="s">
        <v>730</v>
      </c>
      <c r="E82" s="246"/>
    </row>
    <row r="83" spans="1:5">
      <c r="A83" s="245" t="s">
        <v>584</v>
      </c>
      <c r="B83" s="271" t="s">
        <v>399</v>
      </c>
      <c r="C83" s="271" t="s">
        <v>400</v>
      </c>
      <c r="D83" s="271" t="s">
        <v>401</v>
      </c>
      <c r="E83" s="246"/>
    </row>
    <row r="84" spans="1:5">
      <c r="A84" s="245" t="s">
        <v>582</v>
      </c>
      <c r="B84" s="246" t="s">
        <v>731</v>
      </c>
      <c r="C84" s="246" t="s">
        <v>732</v>
      </c>
      <c r="D84" s="246" t="s">
        <v>733</v>
      </c>
      <c r="E84" s="246"/>
    </row>
    <row r="85" spans="1:5">
      <c r="A85" s="245" t="s">
        <v>583</v>
      </c>
      <c r="B85" s="271" t="s">
        <v>402</v>
      </c>
      <c r="C85" s="271" t="s">
        <v>403</v>
      </c>
      <c r="D85" s="271" t="s">
        <v>734</v>
      </c>
      <c r="E85" s="246"/>
    </row>
    <row r="86" spans="1:5">
      <c r="A86" s="245" t="s">
        <v>583</v>
      </c>
      <c r="B86" s="246" t="s">
        <v>735</v>
      </c>
      <c r="C86" s="246" t="s">
        <v>736</v>
      </c>
      <c r="D86" s="246" t="s">
        <v>737</v>
      </c>
      <c r="E86" s="246"/>
    </row>
    <row r="87" spans="1:5">
      <c r="A87" s="245" t="s">
        <v>583</v>
      </c>
      <c r="B87" s="246" t="s">
        <v>738</v>
      </c>
      <c r="C87" s="246" t="s">
        <v>739</v>
      </c>
      <c r="D87" s="246" t="s">
        <v>740</v>
      </c>
      <c r="E87" s="246"/>
    </row>
    <row r="88" spans="1:5">
      <c r="A88" s="245" t="s">
        <v>583</v>
      </c>
      <c r="B88" s="246" t="s">
        <v>741</v>
      </c>
      <c r="C88" s="246" t="s">
        <v>742</v>
      </c>
      <c r="D88" s="246" t="s">
        <v>743</v>
      </c>
      <c r="E88" s="246"/>
    </row>
    <row r="89" spans="1:5">
      <c r="A89" s="245" t="s">
        <v>583</v>
      </c>
      <c r="B89" s="271" t="s">
        <v>404</v>
      </c>
      <c r="C89" s="271" t="s">
        <v>405</v>
      </c>
      <c r="D89" s="271" t="s">
        <v>744</v>
      </c>
      <c r="E89" s="246"/>
    </row>
    <row r="90" spans="1:5">
      <c r="A90" s="245" t="s">
        <v>583</v>
      </c>
      <c r="B90" s="246" t="s">
        <v>745</v>
      </c>
      <c r="C90" s="246" t="s">
        <v>746</v>
      </c>
      <c r="D90" s="246" t="s">
        <v>747</v>
      </c>
      <c r="E90" s="246"/>
    </row>
    <row r="91" spans="1:5">
      <c r="A91" s="245" t="s">
        <v>583</v>
      </c>
      <c r="B91" s="271" t="s">
        <v>406</v>
      </c>
      <c r="C91" s="271" t="s">
        <v>407</v>
      </c>
      <c r="D91" s="271" t="s">
        <v>748</v>
      </c>
      <c r="E91" s="246"/>
    </row>
    <row r="92" spans="1:5">
      <c r="A92" s="245" t="s">
        <v>583</v>
      </c>
      <c r="B92" s="246" t="s">
        <v>750</v>
      </c>
      <c r="C92" s="246" t="s">
        <v>751</v>
      </c>
      <c r="D92" s="246" t="s">
        <v>752</v>
      </c>
      <c r="E92" s="246" t="s">
        <v>749</v>
      </c>
    </row>
    <row r="93" spans="1:5">
      <c r="A93" s="245" t="s">
        <v>583</v>
      </c>
      <c r="B93" s="246" t="s">
        <v>408</v>
      </c>
      <c r="C93" s="246" t="s">
        <v>409</v>
      </c>
      <c r="D93" s="246" t="s">
        <v>753</v>
      </c>
      <c r="E93" s="246"/>
    </row>
    <row r="94" spans="1:5">
      <c r="A94" s="245" t="s">
        <v>583</v>
      </c>
      <c r="B94" s="246" t="s">
        <v>754</v>
      </c>
      <c r="C94" s="246" t="s">
        <v>755</v>
      </c>
      <c r="D94" s="246" t="s">
        <v>756</v>
      </c>
      <c r="E94" s="246"/>
    </row>
    <row r="95" spans="1:5">
      <c r="A95" s="245" t="s">
        <v>584</v>
      </c>
      <c r="B95" s="246" t="s">
        <v>757</v>
      </c>
      <c r="C95" s="246" t="s">
        <v>758</v>
      </c>
      <c r="D95" s="246" t="s">
        <v>759</v>
      </c>
      <c r="E95" s="246"/>
    </row>
    <row r="96" spans="1:5">
      <c r="A96" s="245" t="s">
        <v>585</v>
      </c>
      <c r="B96" s="246" t="s">
        <v>760</v>
      </c>
      <c r="C96" s="248" t="s">
        <v>761</v>
      </c>
      <c r="D96" s="246" t="s">
        <v>762</v>
      </c>
      <c r="E96" s="246"/>
    </row>
    <row r="97" spans="1:5">
      <c r="A97" s="245" t="s">
        <v>583</v>
      </c>
      <c r="B97" s="271" t="s">
        <v>410</v>
      </c>
      <c r="C97" s="271" t="s">
        <v>411</v>
      </c>
      <c r="D97" s="271" t="s">
        <v>412</v>
      </c>
      <c r="E97" s="246"/>
    </row>
    <row r="98" spans="1:5">
      <c r="A98" s="245" t="s">
        <v>583</v>
      </c>
      <c r="B98" s="271" t="s">
        <v>413</v>
      </c>
      <c r="C98" s="271" t="s">
        <v>414</v>
      </c>
      <c r="D98" s="271" t="s">
        <v>763</v>
      </c>
      <c r="E98" s="246"/>
    </row>
    <row r="99" spans="1:5">
      <c r="A99" s="245" t="s">
        <v>583</v>
      </c>
      <c r="B99" s="246" t="s">
        <v>764</v>
      </c>
      <c r="C99" s="68" t="s">
        <v>765</v>
      </c>
      <c r="D99" s="246" t="s">
        <v>766</v>
      </c>
      <c r="E99" s="246"/>
    </row>
    <row r="100" spans="1:5">
      <c r="A100" s="245" t="s">
        <v>583</v>
      </c>
      <c r="B100" s="271" t="s">
        <v>415</v>
      </c>
      <c r="C100" s="271" t="s">
        <v>416</v>
      </c>
      <c r="D100" s="271" t="s">
        <v>417</v>
      </c>
      <c r="E100" s="246"/>
    </row>
    <row r="101" spans="1:5">
      <c r="A101" s="245" t="s">
        <v>1769</v>
      </c>
      <c r="B101" s="246" t="s">
        <v>189</v>
      </c>
      <c r="C101" s="248" t="s">
        <v>190</v>
      </c>
      <c r="D101" s="249" t="s">
        <v>191</v>
      </c>
      <c r="E101" s="246" t="s">
        <v>767</v>
      </c>
    </row>
    <row r="102" spans="1:5">
      <c r="A102" s="245" t="s">
        <v>583</v>
      </c>
      <c r="B102" s="246" t="s">
        <v>768</v>
      </c>
      <c r="C102" s="248" t="s">
        <v>769</v>
      </c>
      <c r="D102" s="249" t="s">
        <v>770</v>
      </c>
      <c r="E102" s="246"/>
    </row>
    <row r="103" spans="1:5">
      <c r="A103" s="245" t="s">
        <v>583</v>
      </c>
      <c r="B103" s="246" t="s">
        <v>771</v>
      </c>
      <c r="C103" s="248" t="s">
        <v>772</v>
      </c>
      <c r="D103" s="249" t="s">
        <v>773</v>
      </c>
      <c r="E103" s="246"/>
    </row>
    <row r="104" spans="1:5">
      <c r="A104" s="245" t="s">
        <v>583</v>
      </c>
      <c r="B104" s="246" t="s">
        <v>774</v>
      </c>
      <c r="C104" s="68" t="s">
        <v>775</v>
      </c>
      <c r="D104" s="250" t="s">
        <v>776</v>
      </c>
      <c r="E104" s="246"/>
    </row>
    <row r="105" spans="1:5">
      <c r="A105" s="245" t="s">
        <v>583</v>
      </c>
      <c r="B105" s="271" t="s">
        <v>418</v>
      </c>
      <c r="C105" s="271" t="s">
        <v>419</v>
      </c>
      <c r="D105" s="271" t="s">
        <v>778</v>
      </c>
      <c r="E105" s="246" t="s">
        <v>777</v>
      </c>
    </row>
    <row r="106" spans="1:5">
      <c r="A106" s="245" t="s">
        <v>583</v>
      </c>
      <c r="B106" s="246" t="s">
        <v>779</v>
      </c>
      <c r="C106" s="248" t="s">
        <v>780</v>
      </c>
      <c r="D106" s="249" t="s">
        <v>781</v>
      </c>
      <c r="E106" s="246"/>
    </row>
    <row r="107" spans="1:5">
      <c r="A107" s="245" t="s">
        <v>583</v>
      </c>
      <c r="B107" s="246" t="s">
        <v>782</v>
      </c>
      <c r="C107" s="248" t="s">
        <v>783</v>
      </c>
      <c r="D107" s="246" t="s">
        <v>784</v>
      </c>
      <c r="E107" s="246"/>
    </row>
    <row r="108" spans="1:5">
      <c r="A108" s="245" t="s">
        <v>583</v>
      </c>
      <c r="B108" s="246" t="s">
        <v>786</v>
      </c>
      <c r="C108" s="248" t="s">
        <v>787</v>
      </c>
      <c r="D108" s="249" t="s">
        <v>788</v>
      </c>
      <c r="E108" s="246" t="s">
        <v>785</v>
      </c>
    </row>
    <row r="109" spans="1:5">
      <c r="A109" s="245" t="s">
        <v>583</v>
      </c>
      <c r="B109" s="271" t="s">
        <v>789</v>
      </c>
      <c r="C109" s="68" t="s">
        <v>790</v>
      </c>
      <c r="D109" s="250" t="s">
        <v>1771</v>
      </c>
      <c r="E109" s="246"/>
    </row>
    <row r="110" spans="1:5">
      <c r="A110" s="245" t="s">
        <v>583</v>
      </c>
      <c r="B110" s="271" t="s">
        <v>789</v>
      </c>
      <c r="C110" s="248" t="s">
        <v>791</v>
      </c>
      <c r="D110" s="249" t="s">
        <v>792</v>
      </c>
      <c r="E110" s="246"/>
    </row>
    <row r="111" spans="1:5">
      <c r="A111" s="245" t="s">
        <v>583</v>
      </c>
      <c r="B111" s="271" t="s">
        <v>420</v>
      </c>
      <c r="C111" s="271" t="s">
        <v>421</v>
      </c>
      <c r="D111" s="271" t="s">
        <v>793</v>
      </c>
      <c r="E111" s="246"/>
    </row>
    <row r="112" spans="1:5">
      <c r="A112" s="245" t="s">
        <v>583</v>
      </c>
      <c r="B112" s="246" t="s">
        <v>794</v>
      </c>
      <c r="C112" s="68" t="s">
        <v>795</v>
      </c>
      <c r="D112" s="250" t="s">
        <v>796</v>
      </c>
      <c r="E112" s="246"/>
    </row>
    <row r="113" spans="1:5">
      <c r="A113" s="245" t="s">
        <v>583</v>
      </c>
      <c r="B113" s="271" t="s">
        <v>422</v>
      </c>
      <c r="C113" s="271" t="s">
        <v>423</v>
      </c>
      <c r="D113" s="271" t="s">
        <v>797</v>
      </c>
      <c r="E113" s="246"/>
    </row>
    <row r="114" spans="1:5">
      <c r="A114" s="245" t="s">
        <v>583</v>
      </c>
      <c r="B114" s="271" t="s">
        <v>424</v>
      </c>
      <c r="C114" s="68" t="s">
        <v>798</v>
      </c>
      <c r="D114" s="246" t="s">
        <v>799</v>
      </c>
      <c r="E114" s="246"/>
    </row>
    <row r="115" spans="1:5">
      <c r="A115" s="245" t="s">
        <v>583</v>
      </c>
      <c r="B115" s="271" t="s">
        <v>424</v>
      </c>
      <c r="C115" s="271" t="s">
        <v>425</v>
      </c>
      <c r="D115" s="271" t="s">
        <v>800</v>
      </c>
      <c r="E115" s="246"/>
    </row>
    <row r="116" spans="1:5">
      <c r="A116" s="245" t="s">
        <v>583</v>
      </c>
      <c r="B116" s="271" t="s">
        <v>426</v>
      </c>
      <c r="C116" s="271" t="s">
        <v>427</v>
      </c>
      <c r="D116" s="271" t="s">
        <v>801</v>
      </c>
      <c r="E116" s="246"/>
    </row>
    <row r="117" spans="1:5">
      <c r="A117" s="245" t="s">
        <v>583</v>
      </c>
      <c r="B117" s="271" t="s">
        <v>426</v>
      </c>
      <c r="C117" s="271" t="s">
        <v>428</v>
      </c>
      <c r="D117" s="271" t="s">
        <v>802</v>
      </c>
      <c r="E117" s="246"/>
    </row>
    <row r="118" spans="1:5">
      <c r="A118" s="245" t="s">
        <v>583</v>
      </c>
      <c r="B118" s="271" t="s">
        <v>426</v>
      </c>
      <c r="C118" s="271" t="s">
        <v>429</v>
      </c>
      <c r="D118" s="271" t="s">
        <v>803</v>
      </c>
      <c r="E118" s="246"/>
    </row>
    <row r="119" spans="1:5">
      <c r="A119" s="245" t="s">
        <v>583</v>
      </c>
      <c r="B119" s="271" t="s">
        <v>426</v>
      </c>
      <c r="C119" s="271" t="s">
        <v>430</v>
      </c>
      <c r="D119" s="271" t="s">
        <v>804</v>
      </c>
      <c r="E119" s="246"/>
    </row>
    <row r="120" spans="1:5">
      <c r="A120" s="245" t="s">
        <v>583</v>
      </c>
      <c r="B120" s="271" t="s">
        <v>431</v>
      </c>
      <c r="C120" s="271" t="s">
        <v>432</v>
      </c>
      <c r="D120" s="271" t="s">
        <v>805</v>
      </c>
      <c r="E120" s="246"/>
    </row>
    <row r="121" spans="1:5">
      <c r="A121" s="245" t="s">
        <v>583</v>
      </c>
      <c r="B121" s="246" t="s">
        <v>806</v>
      </c>
      <c r="C121" s="248" t="s">
        <v>807</v>
      </c>
      <c r="D121" s="249" t="s">
        <v>808</v>
      </c>
      <c r="E121" s="246"/>
    </row>
    <row r="122" spans="1:5">
      <c r="A122" s="245" t="s">
        <v>583</v>
      </c>
      <c r="B122" s="246" t="s">
        <v>809</v>
      </c>
      <c r="C122" s="248" t="s">
        <v>810</v>
      </c>
      <c r="D122" s="249" t="s">
        <v>811</v>
      </c>
      <c r="E122" s="246"/>
    </row>
    <row r="123" spans="1:5">
      <c r="A123" s="245" t="s">
        <v>1769</v>
      </c>
      <c r="B123" s="246" t="s">
        <v>192</v>
      </c>
      <c r="C123" s="248" t="s">
        <v>193</v>
      </c>
      <c r="D123" s="248" t="s">
        <v>194</v>
      </c>
      <c r="E123" s="246" t="s">
        <v>812</v>
      </c>
    </row>
    <row r="124" spans="1:5">
      <c r="A124" s="245" t="s">
        <v>583</v>
      </c>
      <c r="B124" s="246" t="s">
        <v>813</v>
      </c>
      <c r="C124" s="248" t="s">
        <v>814</v>
      </c>
      <c r="D124" s="249" t="s">
        <v>815</v>
      </c>
      <c r="E124" s="246"/>
    </row>
    <row r="125" spans="1:5">
      <c r="A125" s="245" t="s">
        <v>583</v>
      </c>
      <c r="B125" s="246" t="s">
        <v>817</v>
      </c>
      <c r="C125" s="248" t="s">
        <v>818</v>
      </c>
      <c r="D125" s="249" t="s">
        <v>819</v>
      </c>
      <c r="E125" s="246" t="s">
        <v>816</v>
      </c>
    </row>
    <row r="126" spans="1:5">
      <c r="A126" s="245" t="s">
        <v>583</v>
      </c>
      <c r="B126" s="246" t="s">
        <v>820</v>
      </c>
      <c r="C126" s="248" t="s">
        <v>821</v>
      </c>
      <c r="D126" s="249" t="s">
        <v>822</v>
      </c>
      <c r="E126" s="246"/>
    </row>
    <row r="127" spans="1:5">
      <c r="A127" s="245" t="s">
        <v>583</v>
      </c>
      <c r="B127" s="246" t="s">
        <v>823</v>
      </c>
      <c r="C127" s="248" t="s">
        <v>824</v>
      </c>
      <c r="D127" s="249" t="s">
        <v>825</v>
      </c>
      <c r="E127" s="246"/>
    </row>
    <row r="128" spans="1:5">
      <c r="A128" s="245" t="s">
        <v>583</v>
      </c>
      <c r="B128" s="271" t="s">
        <v>433</v>
      </c>
      <c r="C128" s="271" t="s">
        <v>434</v>
      </c>
      <c r="D128" s="271" t="s">
        <v>826</v>
      </c>
      <c r="E128" s="246"/>
    </row>
    <row r="129" spans="1:5">
      <c r="A129" s="245" t="s">
        <v>584</v>
      </c>
      <c r="B129" s="271" t="s">
        <v>435</v>
      </c>
      <c r="C129" s="271" t="s">
        <v>436</v>
      </c>
      <c r="D129" s="271" t="s">
        <v>437</v>
      </c>
      <c r="E129" s="246"/>
    </row>
    <row r="130" spans="1:5">
      <c r="A130" s="245" t="s">
        <v>583</v>
      </c>
      <c r="B130" s="246" t="s">
        <v>827</v>
      </c>
      <c r="C130" s="248" t="s">
        <v>828</v>
      </c>
      <c r="D130" s="249" t="s">
        <v>829</v>
      </c>
      <c r="E130" s="246"/>
    </row>
    <row r="131" spans="1:5">
      <c r="A131" s="245" t="s">
        <v>583</v>
      </c>
      <c r="B131" s="246" t="s">
        <v>830</v>
      </c>
      <c r="C131" s="248" t="s">
        <v>831</v>
      </c>
      <c r="D131" s="249" t="s">
        <v>832</v>
      </c>
      <c r="E131" s="246"/>
    </row>
    <row r="132" spans="1:5">
      <c r="A132" s="245" t="s">
        <v>583</v>
      </c>
      <c r="B132" s="246" t="s">
        <v>830</v>
      </c>
      <c r="C132" s="248" t="s">
        <v>833</v>
      </c>
      <c r="D132" s="248" t="s">
        <v>834</v>
      </c>
      <c r="E132" s="246"/>
    </row>
    <row r="133" spans="1:5">
      <c r="A133" s="245" t="s">
        <v>584</v>
      </c>
      <c r="B133" s="246" t="s">
        <v>835</v>
      </c>
      <c r="C133" s="248" t="s">
        <v>836</v>
      </c>
      <c r="D133" s="249" t="s">
        <v>837</v>
      </c>
      <c r="E133" s="246"/>
    </row>
    <row r="134" spans="1:5">
      <c r="A134" s="245" t="s">
        <v>1769</v>
      </c>
      <c r="B134" s="246" t="s">
        <v>195</v>
      </c>
      <c r="C134" s="248" t="s">
        <v>196</v>
      </c>
      <c r="D134" s="249" t="s">
        <v>197</v>
      </c>
      <c r="E134" s="246"/>
    </row>
    <row r="135" spans="1:5">
      <c r="A135" s="245" t="s">
        <v>583</v>
      </c>
      <c r="B135" s="246" t="s">
        <v>838</v>
      </c>
      <c r="C135" s="248" t="s">
        <v>839</v>
      </c>
      <c r="D135" s="249" t="s">
        <v>840</v>
      </c>
      <c r="E135" s="246"/>
    </row>
    <row r="136" spans="1:5">
      <c r="A136" s="245" t="s">
        <v>583</v>
      </c>
      <c r="B136" s="246" t="s">
        <v>841</v>
      </c>
      <c r="C136" s="248" t="s">
        <v>842</v>
      </c>
      <c r="D136" s="249" t="s">
        <v>843</v>
      </c>
      <c r="E136" s="246"/>
    </row>
    <row r="137" spans="1:5">
      <c r="A137" s="245" t="s">
        <v>582</v>
      </c>
      <c r="B137" s="246" t="s">
        <v>844</v>
      </c>
      <c r="C137" s="248" t="s">
        <v>845</v>
      </c>
      <c r="D137" s="249" t="s">
        <v>846</v>
      </c>
      <c r="E137" s="246"/>
    </row>
    <row r="138" spans="1:5">
      <c r="A138" s="245" t="s">
        <v>583</v>
      </c>
      <c r="B138" s="246" t="s">
        <v>847</v>
      </c>
      <c r="C138" s="248" t="s">
        <v>848</v>
      </c>
      <c r="D138" s="246" t="s">
        <v>849</v>
      </c>
      <c r="E138" s="246"/>
    </row>
    <row r="139" spans="1:5">
      <c r="A139" s="245" t="s">
        <v>1769</v>
      </c>
      <c r="B139" s="246" t="s">
        <v>281</v>
      </c>
      <c r="C139" s="248" t="s">
        <v>282</v>
      </c>
      <c r="D139" s="249" t="s">
        <v>283</v>
      </c>
      <c r="E139" s="246"/>
    </row>
    <row r="140" spans="1:5">
      <c r="A140" s="245" t="s">
        <v>585</v>
      </c>
      <c r="B140" s="246" t="s">
        <v>850</v>
      </c>
      <c r="C140" s="248" t="s">
        <v>851</v>
      </c>
      <c r="D140" s="249" t="s">
        <v>852</v>
      </c>
      <c r="E140" s="246"/>
    </row>
    <row r="141" spans="1:5">
      <c r="A141" s="245" t="s">
        <v>583</v>
      </c>
      <c r="B141" s="246" t="s">
        <v>853</v>
      </c>
      <c r="C141" s="248" t="s">
        <v>854</v>
      </c>
      <c r="D141" s="249" t="s">
        <v>855</v>
      </c>
      <c r="E141" s="246"/>
    </row>
    <row r="142" spans="1:5">
      <c r="A142" s="245" t="s">
        <v>583</v>
      </c>
      <c r="B142" s="246" t="s">
        <v>856</v>
      </c>
      <c r="C142" s="248" t="s">
        <v>857</v>
      </c>
      <c r="D142" s="249" t="s">
        <v>858</v>
      </c>
      <c r="E142" s="246"/>
    </row>
    <row r="143" spans="1:5">
      <c r="A143" s="245" t="s">
        <v>583</v>
      </c>
      <c r="B143" s="246" t="s">
        <v>859</v>
      </c>
      <c r="C143" s="248" t="s">
        <v>860</v>
      </c>
      <c r="D143" s="249" t="s">
        <v>861</v>
      </c>
      <c r="E143" s="246"/>
    </row>
    <row r="144" spans="1:5">
      <c r="A144" s="245" t="s">
        <v>583</v>
      </c>
      <c r="B144" s="246" t="s">
        <v>862</v>
      </c>
      <c r="C144" s="248" t="s">
        <v>863</v>
      </c>
      <c r="D144" s="246" t="s">
        <v>864</v>
      </c>
      <c r="E144" s="246"/>
    </row>
    <row r="145" spans="1:5">
      <c r="A145" s="245" t="s">
        <v>584</v>
      </c>
      <c r="B145" s="246" t="s">
        <v>865</v>
      </c>
      <c r="C145" s="248" t="s">
        <v>866</v>
      </c>
      <c r="D145" s="249" t="s">
        <v>867</v>
      </c>
      <c r="E145" s="246"/>
    </row>
    <row r="146" spans="1:5">
      <c r="A146" s="245" t="s">
        <v>585</v>
      </c>
      <c r="B146" s="271" t="s">
        <v>868</v>
      </c>
      <c r="C146" s="248" t="s">
        <v>869</v>
      </c>
      <c r="D146" s="249" t="s">
        <v>870</v>
      </c>
      <c r="E146" s="246"/>
    </row>
    <row r="147" spans="1:5">
      <c r="A147" s="245" t="s">
        <v>585</v>
      </c>
      <c r="B147" s="271" t="s">
        <v>438</v>
      </c>
      <c r="C147" s="271" t="s">
        <v>439</v>
      </c>
      <c r="D147" s="271" t="s">
        <v>440</v>
      </c>
      <c r="E147" s="246" t="s">
        <v>871</v>
      </c>
    </row>
    <row r="148" spans="1:5">
      <c r="A148" s="245" t="s">
        <v>1769</v>
      </c>
      <c r="B148" s="246" t="s">
        <v>198</v>
      </c>
      <c r="C148" s="248" t="s">
        <v>199</v>
      </c>
      <c r="D148" s="69" t="s">
        <v>200</v>
      </c>
      <c r="E148" s="246" t="s">
        <v>872</v>
      </c>
    </row>
    <row r="149" spans="1:5">
      <c r="A149" s="245" t="s">
        <v>1769</v>
      </c>
      <c r="B149" s="246" t="s">
        <v>201</v>
      </c>
      <c r="C149" s="249" t="s">
        <v>202</v>
      </c>
      <c r="D149" s="249" t="s">
        <v>203</v>
      </c>
      <c r="E149" s="246"/>
    </row>
    <row r="150" spans="1:5">
      <c r="A150" s="245" t="s">
        <v>1769</v>
      </c>
      <c r="B150" s="246" t="s">
        <v>284</v>
      </c>
      <c r="C150" s="248" t="s">
        <v>285</v>
      </c>
      <c r="D150" s="249" t="s">
        <v>286</v>
      </c>
      <c r="E150" s="246"/>
    </row>
    <row r="151" spans="1:5">
      <c r="A151" s="245" t="s">
        <v>583</v>
      </c>
      <c r="B151" s="246" t="s">
        <v>873</v>
      </c>
      <c r="C151" s="248" t="s">
        <v>874</v>
      </c>
      <c r="D151" s="246" t="s">
        <v>875</v>
      </c>
      <c r="E151" s="246"/>
    </row>
    <row r="152" spans="1:5">
      <c r="A152" s="245" t="s">
        <v>583</v>
      </c>
      <c r="B152" s="246" t="s">
        <v>876</v>
      </c>
      <c r="C152" s="248" t="s">
        <v>877</v>
      </c>
      <c r="D152" s="246" t="s">
        <v>878</v>
      </c>
      <c r="E152" s="246"/>
    </row>
    <row r="153" spans="1:5">
      <c r="A153" s="245" t="s">
        <v>583</v>
      </c>
      <c r="B153" s="246" t="s">
        <v>879</v>
      </c>
      <c r="C153" s="248" t="s">
        <v>880</v>
      </c>
      <c r="D153" s="246" t="s">
        <v>881</v>
      </c>
      <c r="E153" s="246"/>
    </row>
    <row r="154" spans="1:5">
      <c r="A154" s="245" t="s">
        <v>583</v>
      </c>
      <c r="B154" s="246" t="s">
        <v>882</v>
      </c>
      <c r="C154" s="248" t="s">
        <v>883</v>
      </c>
      <c r="D154" s="246" t="s">
        <v>884</v>
      </c>
      <c r="E154" s="246"/>
    </row>
    <row r="155" spans="1:5">
      <c r="A155" s="245" t="s">
        <v>585</v>
      </c>
      <c r="B155" s="246" t="s">
        <v>885</v>
      </c>
      <c r="C155" s="248" t="s">
        <v>886</v>
      </c>
      <c r="D155" s="249" t="s">
        <v>887</v>
      </c>
      <c r="E155" s="246"/>
    </row>
    <row r="156" spans="1:5">
      <c r="A156" s="245" t="s">
        <v>583</v>
      </c>
      <c r="B156" s="246" t="s">
        <v>888</v>
      </c>
      <c r="C156" s="248" t="s">
        <v>889</v>
      </c>
      <c r="D156" s="249" t="s">
        <v>890</v>
      </c>
      <c r="E156" s="246"/>
    </row>
    <row r="157" spans="1:5">
      <c r="A157" s="245" t="s">
        <v>583</v>
      </c>
      <c r="B157" s="246" t="s">
        <v>888</v>
      </c>
      <c r="C157" s="248" t="s">
        <v>891</v>
      </c>
      <c r="D157" s="249" t="s">
        <v>892</v>
      </c>
      <c r="E157" s="246"/>
    </row>
    <row r="158" spans="1:5">
      <c r="A158" s="245" t="s">
        <v>583</v>
      </c>
      <c r="B158" s="246" t="s">
        <v>893</v>
      </c>
      <c r="C158" s="248" t="s">
        <v>894</v>
      </c>
      <c r="D158" s="249" t="s">
        <v>895</v>
      </c>
      <c r="E158" s="246"/>
    </row>
    <row r="159" spans="1:5">
      <c r="A159" s="245" t="s">
        <v>583</v>
      </c>
      <c r="B159" s="246" t="s">
        <v>897</v>
      </c>
      <c r="C159" s="248" t="s">
        <v>898</v>
      </c>
      <c r="D159" s="249" t="s">
        <v>899</v>
      </c>
      <c r="E159" s="246" t="s">
        <v>896</v>
      </c>
    </row>
    <row r="160" spans="1:5">
      <c r="A160" s="245" t="s">
        <v>583</v>
      </c>
      <c r="B160" s="246" t="s">
        <v>900</v>
      </c>
      <c r="C160" s="248" t="s">
        <v>901</v>
      </c>
      <c r="D160" s="246" t="s">
        <v>902</v>
      </c>
      <c r="E160" s="246"/>
    </row>
    <row r="161" spans="1:5">
      <c r="A161" s="245" t="s">
        <v>583</v>
      </c>
      <c r="B161" s="246" t="s">
        <v>903</v>
      </c>
      <c r="C161" s="248" t="s">
        <v>904</v>
      </c>
      <c r="D161" s="249" t="s">
        <v>905</v>
      </c>
      <c r="E161" s="246"/>
    </row>
    <row r="162" spans="1:5">
      <c r="A162" s="245" t="s">
        <v>582</v>
      </c>
      <c r="B162" s="246" t="s">
        <v>906</v>
      </c>
      <c r="C162" s="248" t="s">
        <v>907</v>
      </c>
      <c r="D162" s="249" t="s">
        <v>908</v>
      </c>
      <c r="E162" s="246"/>
    </row>
    <row r="163" spans="1:5">
      <c r="A163" s="245" t="s">
        <v>583</v>
      </c>
      <c r="B163" s="246" t="s">
        <v>909</v>
      </c>
      <c r="C163" s="273" t="s">
        <v>910</v>
      </c>
      <c r="D163" s="249" t="s">
        <v>911</v>
      </c>
      <c r="E163" s="246"/>
    </row>
    <row r="164" spans="1:5">
      <c r="A164" s="245" t="s">
        <v>583</v>
      </c>
      <c r="B164" s="246" t="s">
        <v>912</v>
      </c>
      <c r="C164" s="248" t="s">
        <v>913</v>
      </c>
      <c r="D164" s="249" t="s">
        <v>914</v>
      </c>
      <c r="E164" s="246"/>
    </row>
    <row r="165" spans="1:5">
      <c r="A165" s="245" t="s">
        <v>583</v>
      </c>
      <c r="B165" s="246" t="s">
        <v>915</v>
      </c>
      <c r="C165" s="248" t="s">
        <v>916</v>
      </c>
      <c r="D165" s="249" t="s">
        <v>917</v>
      </c>
      <c r="E165" s="246"/>
    </row>
    <row r="166" spans="1:5">
      <c r="A166" s="245" t="s">
        <v>583</v>
      </c>
      <c r="B166" s="246" t="s">
        <v>918</v>
      </c>
      <c r="C166" s="248" t="s">
        <v>919</v>
      </c>
      <c r="D166" s="249" t="s">
        <v>920</v>
      </c>
      <c r="E166" s="246"/>
    </row>
    <row r="167" spans="1:5">
      <c r="A167" s="245" t="s">
        <v>583</v>
      </c>
      <c r="B167" s="246" t="s">
        <v>921</v>
      </c>
      <c r="C167" s="248" t="s">
        <v>922</v>
      </c>
      <c r="D167" s="249" t="s">
        <v>923</v>
      </c>
      <c r="E167" s="246"/>
    </row>
    <row r="168" spans="1:5">
      <c r="A168" s="245" t="s">
        <v>583</v>
      </c>
      <c r="B168" s="246" t="s">
        <v>924</v>
      </c>
      <c r="C168" s="248" t="s">
        <v>925</v>
      </c>
      <c r="D168" s="249" t="s">
        <v>926</v>
      </c>
      <c r="E168" s="246"/>
    </row>
    <row r="169" spans="1:5">
      <c r="A169" s="245" t="s">
        <v>583</v>
      </c>
      <c r="B169" s="246" t="s">
        <v>927</v>
      </c>
      <c r="C169" s="248" t="s">
        <v>928</v>
      </c>
      <c r="D169" s="246" t="s">
        <v>929</v>
      </c>
      <c r="E169" s="246"/>
    </row>
    <row r="170" spans="1:5">
      <c r="A170" s="245" t="s">
        <v>583</v>
      </c>
      <c r="B170" s="246" t="s">
        <v>930</v>
      </c>
      <c r="C170" s="248" t="s">
        <v>931</v>
      </c>
      <c r="D170" s="249" t="s">
        <v>932</v>
      </c>
      <c r="E170" s="246"/>
    </row>
    <row r="171" spans="1:5">
      <c r="A171" s="245" t="s">
        <v>1769</v>
      </c>
      <c r="B171" s="246" t="s">
        <v>204</v>
      </c>
      <c r="C171" s="248" t="s">
        <v>205</v>
      </c>
      <c r="D171" s="249" t="s">
        <v>206</v>
      </c>
      <c r="E171" s="246"/>
    </row>
    <row r="172" spans="1:5">
      <c r="A172" s="245" t="s">
        <v>585</v>
      </c>
      <c r="B172" s="246" t="s">
        <v>934</v>
      </c>
      <c r="C172" s="248" t="s">
        <v>935</v>
      </c>
      <c r="D172" s="246" t="s">
        <v>936</v>
      </c>
      <c r="E172" s="246" t="s">
        <v>933</v>
      </c>
    </row>
    <row r="173" spans="1:5">
      <c r="A173" s="245" t="s">
        <v>1769</v>
      </c>
      <c r="B173" s="246" t="s">
        <v>207</v>
      </c>
      <c r="C173" s="248" t="s">
        <v>208</v>
      </c>
      <c r="D173" s="249" t="s">
        <v>209</v>
      </c>
      <c r="E173" s="246" t="s">
        <v>937</v>
      </c>
    </row>
    <row r="174" spans="1:5">
      <c r="A174" s="245" t="s">
        <v>1769</v>
      </c>
      <c r="B174" s="246" t="s">
        <v>441</v>
      </c>
      <c r="C174" s="248" t="s">
        <v>442</v>
      </c>
      <c r="D174" s="249" t="s">
        <v>443</v>
      </c>
      <c r="E174" s="246" t="s">
        <v>937</v>
      </c>
    </row>
    <row r="175" spans="1:5">
      <c r="A175" s="245" t="s">
        <v>1769</v>
      </c>
      <c r="B175" s="246" t="s">
        <v>290</v>
      </c>
      <c r="C175" s="248" t="s">
        <v>291</v>
      </c>
      <c r="D175" s="249" t="s">
        <v>292</v>
      </c>
      <c r="E175" s="246"/>
    </row>
    <row r="176" spans="1:5">
      <c r="A176" s="245" t="s">
        <v>583</v>
      </c>
      <c r="B176" s="246" t="s">
        <v>938</v>
      </c>
      <c r="C176" s="248" t="s">
        <v>939</v>
      </c>
      <c r="D176" s="249" t="s">
        <v>940</v>
      </c>
      <c r="E176" s="246"/>
    </row>
    <row r="177" spans="1:5">
      <c r="A177" s="245" t="s">
        <v>583</v>
      </c>
      <c r="B177" s="246" t="s">
        <v>941</v>
      </c>
      <c r="C177" s="248" t="s">
        <v>942</v>
      </c>
      <c r="D177" s="246" t="s">
        <v>943</v>
      </c>
      <c r="E177" s="246"/>
    </row>
    <row r="178" spans="1:5">
      <c r="A178" s="245" t="s">
        <v>583</v>
      </c>
      <c r="B178" s="271" t="s">
        <v>444</v>
      </c>
      <c r="C178" s="271" t="s">
        <v>445</v>
      </c>
      <c r="D178" s="271" t="s">
        <v>944</v>
      </c>
      <c r="E178" s="246"/>
    </row>
    <row r="179" spans="1:5">
      <c r="A179" s="245" t="s">
        <v>583</v>
      </c>
      <c r="B179" s="246" t="s">
        <v>945</v>
      </c>
      <c r="C179" s="248" t="s">
        <v>946</v>
      </c>
      <c r="D179" s="249" t="s">
        <v>947</v>
      </c>
      <c r="E179" s="246"/>
    </row>
    <row r="180" spans="1:5">
      <c r="A180" s="245" t="s">
        <v>583</v>
      </c>
      <c r="B180" s="246" t="s">
        <v>446</v>
      </c>
      <c r="C180" s="248" t="s">
        <v>447</v>
      </c>
      <c r="D180" s="249" t="s">
        <v>448</v>
      </c>
      <c r="E180" s="246"/>
    </row>
    <row r="181" spans="1:5">
      <c r="A181" s="245" t="s">
        <v>583</v>
      </c>
      <c r="B181" s="246" t="s">
        <v>948</v>
      </c>
      <c r="C181" s="248" t="s">
        <v>949</v>
      </c>
      <c r="D181" s="246" t="s">
        <v>950</v>
      </c>
      <c r="E181" s="246"/>
    </row>
    <row r="182" spans="1:5">
      <c r="A182" s="245" t="s">
        <v>1769</v>
      </c>
      <c r="B182" s="246" t="s">
        <v>293</v>
      </c>
      <c r="C182" s="248" t="s">
        <v>294</v>
      </c>
      <c r="D182" s="249" t="s">
        <v>295</v>
      </c>
      <c r="E182" s="246" t="s">
        <v>951</v>
      </c>
    </row>
    <row r="183" spans="1:5">
      <c r="A183" s="245" t="s">
        <v>1769</v>
      </c>
      <c r="B183" s="246" t="s">
        <v>210</v>
      </c>
      <c r="C183" s="248" t="s">
        <v>211</v>
      </c>
      <c r="D183" s="248" t="s">
        <v>952</v>
      </c>
      <c r="E183" s="246"/>
    </row>
    <row r="184" spans="1:5">
      <c r="A184" s="245" t="s">
        <v>583</v>
      </c>
      <c r="B184" s="246" t="s">
        <v>953</v>
      </c>
      <c r="C184" s="248" t="s">
        <v>954</v>
      </c>
      <c r="D184" s="246" t="s">
        <v>955</v>
      </c>
      <c r="E184" s="246"/>
    </row>
    <row r="185" spans="1:5">
      <c r="A185" s="245" t="s">
        <v>1769</v>
      </c>
      <c r="B185" s="246" t="s">
        <v>212</v>
      </c>
      <c r="C185" s="249" t="s">
        <v>213</v>
      </c>
      <c r="D185" s="248" t="s">
        <v>214</v>
      </c>
      <c r="E185" s="246" t="s">
        <v>956</v>
      </c>
    </row>
    <row r="186" spans="1:5">
      <c r="A186" s="245" t="s">
        <v>1769</v>
      </c>
      <c r="B186" s="246" t="s">
        <v>215</v>
      </c>
      <c r="C186" s="248" t="s">
        <v>216</v>
      </c>
      <c r="D186" s="249" t="s">
        <v>217</v>
      </c>
      <c r="E186" s="246"/>
    </row>
    <row r="187" spans="1:5">
      <c r="A187" s="245" t="s">
        <v>583</v>
      </c>
      <c r="B187" s="271" t="s">
        <v>449</v>
      </c>
      <c r="C187" s="271" t="s">
        <v>450</v>
      </c>
      <c r="D187" s="271" t="s">
        <v>957</v>
      </c>
      <c r="E187" s="246"/>
    </row>
    <row r="188" spans="1:5">
      <c r="A188" s="245" t="s">
        <v>583</v>
      </c>
      <c r="B188" s="246" t="s">
        <v>958</v>
      </c>
      <c r="C188" s="248" t="s">
        <v>959</v>
      </c>
      <c r="D188" s="246" t="s">
        <v>960</v>
      </c>
      <c r="E188" s="246"/>
    </row>
    <row r="189" spans="1:5">
      <c r="A189" s="245" t="s">
        <v>583</v>
      </c>
      <c r="B189" s="246" t="s">
        <v>961</v>
      </c>
      <c r="C189" s="273" t="s">
        <v>962</v>
      </c>
      <c r="D189" s="249" t="s">
        <v>963</v>
      </c>
      <c r="E189" s="246"/>
    </row>
    <row r="190" spans="1:5">
      <c r="A190" s="245" t="s">
        <v>583</v>
      </c>
      <c r="B190" s="246" t="s">
        <v>964</v>
      </c>
      <c r="C190" s="248" t="s">
        <v>965</v>
      </c>
      <c r="D190" s="246" t="s">
        <v>966</v>
      </c>
      <c r="E190" s="246"/>
    </row>
    <row r="191" spans="1:5">
      <c r="A191" s="245" t="s">
        <v>583</v>
      </c>
      <c r="B191" s="246" t="s">
        <v>967</v>
      </c>
      <c r="C191" s="248" t="s">
        <v>968</v>
      </c>
      <c r="D191" s="249" t="s">
        <v>969</v>
      </c>
      <c r="E191" s="246"/>
    </row>
    <row r="192" spans="1:5">
      <c r="A192" s="245" t="s">
        <v>583</v>
      </c>
      <c r="B192" s="271" t="s">
        <v>451</v>
      </c>
      <c r="C192" s="271" t="s">
        <v>452</v>
      </c>
      <c r="D192" s="271" t="s">
        <v>970</v>
      </c>
      <c r="E192" s="246"/>
    </row>
    <row r="193" spans="1:5">
      <c r="A193" s="245" t="s">
        <v>584</v>
      </c>
      <c r="B193" s="246" t="s">
        <v>971</v>
      </c>
      <c r="C193" s="248" t="s">
        <v>972</v>
      </c>
      <c r="D193" s="249" t="s">
        <v>973</v>
      </c>
      <c r="E193" s="246"/>
    </row>
    <row r="194" spans="1:5">
      <c r="A194" s="245" t="s">
        <v>583</v>
      </c>
      <c r="B194" s="271" t="s">
        <v>974</v>
      </c>
      <c r="C194" s="248" t="s">
        <v>975</v>
      </c>
      <c r="D194" s="249" t="s">
        <v>976</v>
      </c>
      <c r="E194" s="246"/>
    </row>
    <row r="195" spans="1:5">
      <c r="A195" s="245" t="s">
        <v>583</v>
      </c>
      <c r="B195" s="271" t="s">
        <v>453</v>
      </c>
      <c r="C195" s="248" t="s">
        <v>977</v>
      </c>
      <c r="D195" s="249" t="s">
        <v>978</v>
      </c>
      <c r="E195" s="246"/>
    </row>
    <row r="196" spans="1:5">
      <c r="A196" s="245" t="s">
        <v>583</v>
      </c>
      <c r="B196" s="271" t="s">
        <v>453</v>
      </c>
      <c r="C196" s="271" t="s">
        <v>454</v>
      </c>
      <c r="D196" s="271" t="s">
        <v>979</v>
      </c>
      <c r="E196" s="246"/>
    </row>
    <row r="197" spans="1:5">
      <c r="A197" s="245" t="s">
        <v>583</v>
      </c>
      <c r="B197" s="274" t="s">
        <v>980</v>
      </c>
      <c r="C197" t="s">
        <v>981</v>
      </c>
      <c r="D197" s="68" t="s">
        <v>982</v>
      </c>
      <c r="E197" s="246"/>
    </row>
    <row r="198" spans="1:5">
      <c r="A198" s="245" t="s">
        <v>1769</v>
      </c>
      <c r="B198" s="246" t="s">
        <v>311</v>
      </c>
      <c r="C198" s="248" t="s">
        <v>312</v>
      </c>
      <c r="D198" s="249" t="s">
        <v>313</v>
      </c>
      <c r="E198" s="246"/>
    </row>
    <row r="199" spans="1:5">
      <c r="A199" s="245" t="s">
        <v>583</v>
      </c>
      <c r="B199" s="246" t="s">
        <v>983</v>
      </c>
      <c r="C199" s="248" t="s">
        <v>984</v>
      </c>
      <c r="D199" s="249" t="s">
        <v>985</v>
      </c>
      <c r="E199" s="246"/>
    </row>
    <row r="200" spans="1:5">
      <c r="A200" s="245" t="s">
        <v>583</v>
      </c>
      <c r="B200" s="246" t="s">
        <v>986</v>
      </c>
      <c r="C200" s="248" t="s">
        <v>987</v>
      </c>
      <c r="D200" s="249" t="s">
        <v>988</v>
      </c>
      <c r="E200" s="246"/>
    </row>
    <row r="201" spans="1:5">
      <c r="A201" s="245" t="s">
        <v>583</v>
      </c>
      <c r="B201" s="246" t="s">
        <v>989</v>
      </c>
      <c r="C201" s="248" t="s">
        <v>990</v>
      </c>
      <c r="D201" s="246" t="s">
        <v>991</v>
      </c>
      <c r="E201" s="246"/>
    </row>
    <row r="202" spans="1:5">
      <c r="A202" s="245" t="s">
        <v>583</v>
      </c>
      <c r="B202" s="246" t="s">
        <v>992</v>
      </c>
      <c r="C202" s="248" t="s">
        <v>993</v>
      </c>
      <c r="D202" s="249" t="s">
        <v>994</v>
      </c>
      <c r="E202" s="246"/>
    </row>
    <row r="203" spans="1:5">
      <c r="A203" s="245" t="s">
        <v>583</v>
      </c>
      <c r="B203" s="246" t="s">
        <v>995</v>
      </c>
      <c r="C203" s="248" t="s">
        <v>996</v>
      </c>
      <c r="D203" s="249" t="s">
        <v>997</v>
      </c>
      <c r="E203" s="246"/>
    </row>
    <row r="204" spans="1:5">
      <c r="A204" s="245" t="s">
        <v>583</v>
      </c>
      <c r="B204" s="246" t="s">
        <v>998</v>
      </c>
      <c r="C204" s="248" t="s">
        <v>999</v>
      </c>
      <c r="D204" s="249" t="s">
        <v>1000</v>
      </c>
      <c r="E204" s="246"/>
    </row>
    <row r="205" spans="1:5">
      <c r="A205" s="245" t="s">
        <v>583</v>
      </c>
      <c r="B205" s="246" t="s">
        <v>1001</v>
      </c>
      <c r="C205" s="248" t="s">
        <v>1002</v>
      </c>
      <c r="D205" s="246" t="s">
        <v>1003</v>
      </c>
      <c r="E205" s="246"/>
    </row>
    <row r="206" spans="1:5">
      <c r="A206" s="245" t="s">
        <v>583</v>
      </c>
      <c r="B206" s="246" t="s">
        <v>1004</v>
      </c>
      <c r="C206" s="248" t="s">
        <v>1005</v>
      </c>
      <c r="D206" s="246" t="s">
        <v>1006</v>
      </c>
      <c r="E206" s="246"/>
    </row>
    <row r="207" spans="1:5">
      <c r="A207" s="245" t="s">
        <v>582</v>
      </c>
      <c r="B207" s="246" t="s">
        <v>1007</v>
      </c>
      <c r="C207" s="248" t="s">
        <v>1008</v>
      </c>
      <c r="D207" s="67" t="s">
        <v>1009</v>
      </c>
      <c r="E207" s="246"/>
    </row>
    <row r="208" spans="1:5">
      <c r="A208" s="245" t="s">
        <v>583</v>
      </c>
      <c r="B208" s="67" t="s">
        <v>1010</v>
      </c>
      <c r="C208" s="248" t="s">
        <v>1011</v>
      </c>
      <c r="D208" s="249" t="s">
        <v>1012</v>
      </c>
      <c r="E208" s="246"/>
    </row>
    <row r="209" spans="1:5">
      <c r="A209" s="245" t="s">
        <v>583</v>
      </c>
      <c r="B209" s="67" t="s">
        <v>1013</v>
      </c>
      <c r="C209" s="248" t="s">
        <v>1014</v>
      </c>
      <c r="D209" s="249" t="s">
        <v>1015</v>
      </c>
      <c r="E209" s="246"/>
    </row>
    <row r="210" spans="1:5">
      <c r="A210" s="245" t="s">
        <v>583</v>
      </c>
      <c r="B210" s="271" t="s">
        <v>455</v>
      </c>
      <c r="C210" s="271" t="s">
        <v>456</v>
      </c>
      <c r="D210" s="271" t="s">
        <v>1016</v>
      </c>
      <c r="E210" s="246"/>
    </row>
    <row r="211" spans="1:5">
      <c r="A211" s="245" t="s">
        <v>583</v>
      </c>
      <c r="B211" s="246" t="s">
        <v>1017</v>
      </c>
      <c r="C211" s="248" t="s">
        <v>1018</v>
      </c>
      <c r="D211" s="249" t="s">
        <v>1019</v>
      </c>
      <c r="E211" s="246"/>
    </row>
    <row r="212" spans="1:5">
      <c r="A212" s="245" t="s">
        <v>583</v>
      </c>
      <c r="B212" s="271" t="s">
        <v>457</v>
      </c>
      <c r="C212" s="271" t="s">
        <v>458</v>
      </c>
      <c r="D212" s="271" t="s">
        <v>1020</v>
      </c>
      <c r="E212" s="246"/>
    </row>
    <row r="213" spans="1:5">
      <c r="A213" s="245" t="s">
        <v>584</v>
      </c>
      <c r="B213" s="246" t="s">
        <v>1021</v>
      </c>
      <c r="C213" s="248" t="s">
        <v>1022</v>
      </c>
      <c r="D213" s="249" t="s">
        <v>1023</v>
      </c>
      <c r="E213" s="246"/>
    </row>
    <row r="214" spans="1:5">
      <c r="A214" s="245" t="s">
        <v>584</v>
      </c>
      <c r="B214" s="246" t="s">
        <v>1024</v>
      </c>
      <c r="C214" s="248" t="s">
        <v>1025</v>
      </c>
      <c r="D214" s="249" t="s">
        <v>1026</v>
      </c>
      <c r="E214" s="246"/>
    </row>
    <row r="215" spans="1:5">
      <c r="A215" s="245" t="s">
        <v>584</v>
      </c>
      <c r="B215" s="246" t="s">
        <v>1027</v>
      </c>
      <c r="C215" s="248" t="s">
        <v>1028</v>
      </c>
      <c r="D215" s="249" t="s">
        <v>1029</v>
      </c>
      <c r="E215" s="246"/>
    </row>
    <row r="216" spans="1:5">
      <c r="A216" s="245" t="s">
        <v>583</v>
      </c>
      <c r="B216" s="271" t="s">
        <v>459</v>
      </c>
      <c r="C216" s="271" t="s">
        <v>460</v>
      </c>
      <c r="D216" s="271" t="s">
        <v>1030</v>
      </c>
      <c r="E216" s="246"/>
    </row>
    <row r="217" spans="1:5">
      <c r="A217" s="245" t="s">
        <v>583</v>
      </c>
      <c r="B217" s="271" t="s">
        <v>461</v>
      </c>
      <c r="C217" s="248" t="s">
        <v>1032</v>
      </c>
      <c r="D217" s="271" t="s">
        <v>1033</v>
      </c>
      <c r="E217" s="246" t="s">
        <v>1031</v>
      </c>
    </row>
    <row r="218" spans="1:5">
      <c r="A218" s="245" t="s">
        <v>583</v>
      </c>
      <c r="B218" s="271" t="s">
        <v>461</v>
      </c>
      <c r="C218" s="271" t="s">
        <v>462</v>
      </c>
      <c r="D218" s="271" t="s">
        <v>1035</v>
      </c>
      <c r="E218" s="246" t="s">
        <v>1034</v>
      </c>
    </row>
    <row r="219" spans="1:5">
      <c r="A219" s="245" t="s">
        <v>583</v>
      </c>
      <c r="B219" s="246" t="s">
        <v>1036</v>
      </c>
      <c r="C219" s="271" t="s">
        <v>1037</v>
      </c>
      <c r="D219" s="271" t="s">
        <v>1038</v>
      </c>
      <c r="E219" s="246"/>
    </row>
    <row r="220" spans="1:5">
      <c r="A220" s="245" t="s">
        <v>583</v>
      </c>
      <c r="B220" s="246" t="s">
        <v>1039</v>
      </c>
      <c r="C220" s="248" t="s">
        <v>1040</v>
      </c>
      <c r="D220" s="249" t="s">
        <v>1041</v>
      </c>
      <c r="E220" s="246"/>
    </row>
    <row r="221" spans="1:5">
      <c r="A221" s="245" t="s">
        <v>583</v>
      </c>
      <c r="B221" s="246" t="s">
        <v>1042</v>
      </c>
      <c r="C221" s="248" t="s">
        <v>1043</v>
      </c>
      <c r="D221" s="249" t="s">
        <v>1044</v>
      </c>
      <c r="E221" s="246"/>
    </row>
    <row r="222" spans="1:5">
      <c r="A222" s="245" t="s">
        <v>583</v>
      </c>
      <c r="B222" s="246" t="s">
        <v>1045</v>
      </c>
      <c r="C222" s="248" t="s">
        <v>1046</v>
      </c>
      <c r="D222" s="249" t="s">
        <v>1047</v>
      </c>
      <c r="E222" s="246"/>
    </row>
    <row r="223" spans="1:5">
      <c r="A223" s="245" t="s">
        <v>583</v>
      </c>
      <c r="B223" s="246" t="s">
        <v>1048</v>
      </c>
      <c r="C223" s="248" t="s">
        <v>1049</v>
      </c>
      <c r="D223" s="249" t="s">
        <v>1050</v>
      </c>
      <c r="E223" s="246"/>
    </row>
    <row r="224" spans="1:5">
      <c r="A224" s="245" t="s">
        <v>583</v>
      </c>
      <c r="B224" s="246" t="s">
        <v>1051</v>
      </c>
      <c r="C224" s="248" t="s">
        <v>1052</v>
      </c>
      <c r="D224" s="249" t="s">
        <v>1053</v>
      </c>
      <c r="E224" s="246"/>
    </row>
    <row r="225" spans="1:5">
      <c r="A225" s="245" t="s">
        <v>583</v>
      </c>
      <c r="B225" s="246" t="s">
        <v>1054</v>
      </c>
      <c r="C225" s="248" t="s">
        <v>1055</v>
      </c>
      <c r="D225" s="249" t="s">
        <v>1056</v>
      </c>
      <c r="E225" s="246"/>
    </row>
    <row r="226" spans="1:5">
      <c r="A226" s="245" t="s">
        <v>583</v>
      </c>
      <c r="B226" s="246" t="s">
        <v>1057</v>
      </c>
      <c r="C226" s="248" t="s">
        <v>1058</v>
      </c>
      <c r="D226" s="249" t="s">
        <v>1059</v>
      </c>
      <c r="E226" s="246"/>
    </row>
    <row r="227" spans="1:5">
      <c r="A227" s="245" t="s">
        <v>583</v>
      </c>
      <c r="B227" s="246" t="s">
        <v>1060</v>
      </c>
      <c r="C227" s="248" t="s">
        <v>1061</v>
      </c>
      <c r="D227" s="246" t="s">
        <v>1062</v>
      </c>
      <c r="E227" s="246"/>
    </row>
    <row r="228" spans="1:5">
      <c r="A228" s="245" t="s">
        <v>583</v>
      </c>
      <c r="B228" s="271" t="s">
        <v>463</v>
      </c>
      <c r="C228" s="271" t="s">
        <v>464</v>
      </c>
      <c r="D228" s="271" t="s">
        <v>1063</v>
      </c>
      <c r="E228" s="246"/>
    </row>
    <row r="229" spans="1:5">
      <c r="A229" s="245" t="s">
        <v>583</v>
      </c>
      <c r="B229" s="271" t="s">
        <v>1064</v>
      </c>
      <c r="C229" s="271" t="s">
        <v>1065</v>
      </c>
      <c r="D229" s="271" t="s">
        <v>1066</v>
      </c>
      <c r="E229" s="246"/>
    </row>
    <row r="230" spans="1:5">
      <c r="A230" s="245" t="s">
        <v>583</v>
      </c>
      <c r="B230" s="271" t="s">
        <v>465</v>
      </c>
      <c r="C230" s="271" t="s">
        <v>466</v>
      </c>
      <c r="D230" s="271" t="s">
        <v>1067</v>
      </c>
      <c r="E230" s="246"/>
    </row>
    <row r="231" spans="1:5">
      <c r="A231" s="245" t="s">
        <v>583</v>
      </c>
      <c r="B231" s="271" t="s">
        <v>1068</v>
      </c>
      <c r="C231" s="248" t="s">
        <v>1069</v>
      </c>
      <c r="D231" s="249" t="s">
        <v>1070</v>
      </c>
      <c r="E231" s="246"/>
    </row>
    <row r="232" spans="1:5">
      <c r="A232" s="245" t="s">
        <v>583</v>
      </c>
      <c r="B232" s="246" t="s">
        <v>1071</v>
      </c>
      <c r="C232" s="248" t="s">
        <v>1072</v>
      </c>
      <c r="D232" s="246" t="s">
        <v>1073</v>
      </c>
      <c r="E232" s="246"/>
    </row>
    <row r="233" spans="1:5">
      <c r="A233" s="245" t="s">
        <v>583</v>
      </c>
      <c r="B233" s="246" t="s">
        <v>1071</v>
      </c>
      <c r="C233" s="248" t="s">
        <v>1074</v>
      </c>
      <c r="D233" s="246" t="s">
        <v>1075</v>
      </c>
      <c r="E233" s="246"/>
    </row>
    <row r="234" spans="1:5">
      <c r="A234" s="245" t="s">
        <v>582</v>
      </c>
      <c r="B234" s="271" t="s">
        <v>467</v>
      </c>
      <c r="C234" s="271" t="s">
        <v>468</v>
      </c>
      <c r="D234" s="271" t="s">
        <v>1076</v>
      </c>
      <c r="E234" s="246"/>
    </row>
    <row r="235" spans="1:5">
      <c r="A235" s="245" t="s">
        <v>585</v>
      </c>
      <c r="B235" s="271" t="s">
        <v>467</v>
      </c>
      <c r="C235" s="271" t="s">
        <v>469</v>
      </c>
      <c r="D235" s="271" t="s">
        <v>1077</v>
      </c>
      <c r="E235" s="246"/>
    </row>
    <row r="236" spans="1:5">
      <c r="A236" s="245" t="s">
        <v>583</v>
      </c>
      <c r="B236" s="271" t="s">
        <v>470</v>
      </c>
      <c r="C236" s="271" t="s">
        <v>471</v>
      </c>
      <c r="D236" s="271" t="s">
        <v>472</v>
      </c>
      <c r="E236" s="246"/>
    </row>
    <row r="237" spans="1:5">
      <c r="A237" s="245" t="s">
        <v>585</v>
      </c>
      <c r="B237" s="271" t="s">
        <v>473</v>
      </c>
      <c r="C237" s="271" t="s">
        <v>474</v>
      </c>
      <c r="D237" s="271" t="s">
        <v>1078</v>
      </c>
      <c r="E237" s="246"/>
    </row>
    <row r="238" spans="1:5">
      <c r="A238" s="245" t="s">
        <v>583</v>
      </c>
      <c r="B238" s="271" t="s">
        <v>475</v>
      </c>
      <c r="C238" s="271" t="s">
        <v>476</v>
      </c>
      <c r="D238" s="271" t="s">
        <v>1079</v>
      </c>
      <c r="E238" s="246"/>
    </row>
    <row r="239" spans="1:5">
      <c r="A239" s="245" t="s">
        <v>583</v>
      </c>
      <c r="B239" s="246" t="s">
        <v>1080</v>
      </c>
      <c r="C239" s="248" t="s">
        <v>1081</v>
      </c>
      <c r="D239" s="249" t="s">
        <v>1082</v>
      </c>
      <c r="E239" s="246"/>
    </row>
    <row r="240" spans="1:5">
      <c r="A240" s="245" t="s">
        <v>583</v>
      </c>
      <c r="B240" s="246" t="s">
        <v>1083</v>
      </c>
      <c r="C240" s="248" t="s">
        <v>1084</v>
      </c>
      <c r="D240" s="249" t="s">
        <v>1085</v>
      </c>
      <c r="E240" s="246"/>
    </row>
    <row r="241" spans="1:5">
      <c r="A241" s="245" t="s">
        <v>583</v>
      </c>
      <c r="B241" s="246" t="s">
        <v>1087</v>
      </c>
      <c r="C241" s="248" t="s">
        <v>1088</v>
      </c>
      <c r="D241" s="249" t="s">
        <v>1089</v>
      </c>
      <c r="E241" s="246" t="s">
        <v>1086</v>
      </c>
    </row>
    <row r="242" spans="1:5">
      <c r="A242" s="245" t="s">
        <v>583</v>
      </c>
      <c r="B242" s="246" t="s">
        <v>1090</v>
      </c>
      <c r="C242" s="248" t="s">
        <v>1091</v>
      </c>
      <c r="D242" s="249" t="s">
        <v>1092</v>
      </c>
      <c r="E242" s="246"/>
    </row>
    <row r="243" spans="1:5">
      <c r="A243" s="245" t="s">
        <v>1769</v>
      </c>
      <c r="B243" s="246" t="s">
        <v>218</v>
      </c>
      <c r="C243" s="248" t="s">
        <v>219</v>
      </c>
      <c r="D243" s="249" t="s">
        <v>220</v>
      </c>
      <c r="E243" s="246"/>
    </row>
    <row r="244" spans="1:5">
      <c r="A244" s="245" t="s">
        <v>583</v>
      </c>
      <c r="B244" s="67" t="s">
        <v>1093</v>
      </c>
      <c r="C244" s="248" t="s">
        <v>1094</v>
      </c>
      <c r="D244" s="246" t="s">
        <v>1095</v>
      </c>
      <c r="E244" s="246"/>
    </row>
    <row r="245" spans="1:5">
      <c r="A245" s="245" t="s">
        <v>584</v>
      </c>
      <c r="B245" s="246" t="s">
        <v>1096</v>
      </c>
      <c r="C245" s="248" t="s">
        <v>1097</v>
      </c>
      <c r="D245" s="249" t="s">
        <v>1098</v>
      </c>
      <c r="E245" s="246"/>
    </row>
    <row r="246" spans="1:5">
      <c r="A246" s="245" t="s">
        <v>583</v>
      </c>
      <c r="B246" s="246" t="s">
        <v>1099</v>
      </c>
      <c r="C246" s="248" t="s">
        <v>1100</v>
      </c>
      <c r="D246" s="249" t="s">
        <v>1101</v>
      </c>
      <c r="E246" s="246"/>
    </row>
    <row r="247" spans="1:5">
      <c r="A247" s="245" t="s">
        <v>583</v>
      </c>
      <c r="B247" s="246" t="s">
        <v>1102</v>
      </c>
      <c r="C247" s="248" t="s">
        <v>1103</v>
      </c>
      <c r="D247" s="246" t="s">
        <v>1104</v>
      </c>
      <c r="E247" s="246"/>
    </row>
    <row r="248" spans="1:5">
      <c r="A248" s="245" t="s">
        <v>583</v>
      </c>
      <c r="B248" s="246" t="s">
        <v>1105</v>
      </c>
      <c r="C248" s="248" t="s">
        <v>1106</v>
      </c>
      <c r="D248" s="249" t="s">
        <v>1107</v>
      </c>
      <c r="E248" s="246"/>
    </row>
    <row r="249" spans="1:5">
      <c r="A249" s="245" t="s">
        <v>583</v>
      </c>
      <c r="B249" s="246" t="s">
        <v>1108</v>
      </c>
      <c r="C249" s="248" t="s">
        <v>1109</v>
      </c>
      <c r="D249" s="249" t="s">
        <v>1110</v>
      </c>
      <c r="E249" s="246"/>
    </row>
    <row r="250" spans="1:5">
      <c r="A250" s="245" t="s">
        <v>583</v>
      </c>
      <c r="B250" s="271" t="s">
        <v>477</v>
      </c>
      <c r="C250" s="271" t="s">
        <v>478</v>
      </c>
      <c r="D250" s="271" t="s">
        <v>479</v>
      </c>
      <c r="E250" s="246"/>
    </row>
    <row r="251" spans="1:5">
      <c r="A251" s="245" t="s">
        <v>583</v>
      </c>
      <c r="B251" s="246" t="s">
        <v>1112</v>
      </c>
      <c r="C251" s="248" t="s">
        <v>1113</v>
      </c>
      <c r="D251" s="249" t="s">
        <v>1114</v>
      </c>
      <c r="E251" s="246" t="s">
        <v>1111</v>
      </c>
    </row>
    <row r="252" spans="1:5">
      <c r="A252" s="245" t="s">
        <v>583</v>
      </c>
      <c r="B252" s="271" t="s">
        <v>480</v>
      </c>
      <c r="C252" s="248" t="s">
        <v>1115</v>
      </c>
      <c r="D252" s="271" t="s">
        <v>1116</v>
      </c>
      <c r="E252" s="246"/>
    </row>
    <row r="253" spans="1:5">
      <c r="A253" s="245" t="s">
        <v>583</v>
      </c>
      <c r="B253" s="271" t="s">
        <v>480</v>
      </c>
      <c r="C253" s="271" t="s">
        <v>481</v>
      </c>
      <c r="D253" s="271" t="s">
        <v>1118</v>
      </c>
      <c r="E253" s="246" t="s">
        <v>1117</v>
      </c>
    </row>
    <row r="254" spans="1:5">
      <c r="A254" s="245" t="s">
        <v>584</v>
      </c>
      <c r="B254" s="246" t="s">
        <v>1119</v>
      </c>
      <c r="C254" s="248" t="s">
        <v>1120</v>
      </c>
      <c r="D254" s="249" t="s">
        <v>1121</v>
      </c>
      <c r="E254" s="246"/>
    </row>
    <row r="255" spans="1:5">
      <c r="A255" s="245" t="s">
        <v>583</v>
      </c>
      <c r="B255" s="246" t="s">
        <v>1122</v>
      </c>
      <c r="C255" s="248" t="s">
        <v>1123</v>
      </c>
      <c r="D255" s="249" t="s">
        <v>1124</v>
      </c>
      <c r="E255" s="246"/>
    </row>
    <row r="256" spans="1:5">
      <c r="A256" s="245" t="s">
        <v>583</v>
      </c>
      <c r="B256" s="246" t="s">
        <v>1126</v>
      </c>
      <c r="C256" s="248" t="s">
        <v>1127</v>
      </c>
      <c r="D256" s="246" t="s">
        <v>1128</v>
      </c>
      <c r="E256" s="246" t="s">
        <v>1125</v>
      </c>
    </row>
    <row r="257" spans="1:5">
      <c r="A257" s="245" t="s">
        <v>583</v>
      </c>
      <c r="B257" s="271" t="s">
        <v>482</v>
      </c>
      <c r="C257" s="271" t="s">
        <v>483</v>
      </c>
      <c r="D257" s="271" t="s">
        <v>1129</v>
      </c>
      <c r="E257" s="246"/>
    </row>
    <row r="258" spans="1:5">
      <c r="A258" s="245" t="s">
        <v>583</v>
      </c>
      <c r="B258" s="67" t="s">
        <v>1130</v>
      </c>
      <c r="C258" s="248" t="s">
        <v>1131</v>
      </c>
      <c r="D258" s="246" t="s">
        <v>1132</v>
      </c>
      <c r="E258" s="246"/>
    </row>
    <row r="259" spans="1:5">
      <c r="A259" s="245" t="s">
        <v>1769</v>
      </c>
      <c r="B259" s="246" t="s">
        <v>221</v>
      </c>
      <c r="C259" s="248" t="s">
        <v>222</v>
      </c>
      <c r="D259" s="249" t="s">
        <v>223</v>
      </c>
      <c r="E259" s="246"/>
    </row>
    <row r="260" spans="1:5">
      <c r="A260" s="245" t="s">
        <v>582</v>
      </c>
      <c r="B260" s="246" t="s">
        <v>1133</v>
      </c>
      <c r="C260" s="248" t="s">
        <v>1134</v>
      </c>
      <c r="D260" s="249" t="s">
        <v>1135</v>
      </c>
      <c r="E260" s="246"/>
    </row>
    <row r="261" spans="1:5">
      <c r="A261" s="245" t="s">
        <v>583</v>
      </c>
      <c r="B261" s="246" t="s">
        <v>1136</v>
      </c>
      <c r="C261" s="248" t="s">
        <v>1137</v>
      </c>
      <c r="D261" s="249" t="s">
        <v>1138</v>
      </c>
      <c r="E261" s="246"/>
    </row>
    <row r="262" spans="1:5">
      <c r="A262" s="245" t="s">
        <v>583</v>
      </c>
      <c r="B262" s="67" t="s">
        <v>1139</v>
      </c>
      <c r="C262" s="248" t="s">
        <v>1140</v>
      </c>
      <c r="D262" s="246" t="s">
        <v>1141</v>
      </c>
      <c r="E262" s="246"/>
    </row>
    <row r="263" spans="1:5">
      <c r="A263" s="245" t="s">
        <v>583</v>
      </c>
      <c r="B263" s="271" t="s">
        <v>484</v>
      </c>
      <c r="C263" s="271" t="s">
        <v>485</v>
      </c>
      <c r="D263" s="271" t="s">
        <v>1142</v>
      </c>
      <c r="E263" s="246"/>
    </row>
    <row r="264" spans="1:5">
      <c r="A264" s="245" t="s">
        <v>583</v>
      </c>
      <c r="B264" s="271" t="s">
        <v>1143</v>
      </c>
      <c r="C264" s="248" t="s">
        <v>1144</v>
      </c>
      <c r="D264" s="249" t="s">
        <v>1145</v>
      </c>
      <c r="E264" s="246"/>
    </row>
    <row r="265" spans="1:5">
      <c r="A265" s="245" t="s">
        <v>583</v>
      </c>
      <c r="B265" s="246" t="s">
        <v>1146</v>
      </c>
      <c r="C265" s="248" t="s">
        <v>1147</v>
      </c>
      <c r="D265" s="249" t="s">
        <v>1148</v>
      </c>
      <c r="E265" s="246"/>
    </row>
    <row r="266" spans="1:5">
      <c r="A266" s="245" t="s">
        <v>583</v>
      </c>
      <c r="B266" s="246" t="s">
        <v>1149</v>
      </c>
      <c r="C266" s="248" t="s">
        <v>1150</v>
      </c>
      <c r="D266" s="249" t="s">
        <v>1151</v>
      </c>
      <c r="E266" s="246"/>
    </row>
    <row r="267" spans="1:5">
      <c r="A267" s="245" t="s">
        <v>583</v>
      </c>
      <c r="B267" s="67" t="s">
        <v>1152</v>
      </c>
      <c r="C267" s="248" t="s">
        <v>1153</v>
      </c>
      <c r="D267" s="246" t="s">
        <v>1154</v>
      </c>
      <c r="E267" s="246"/>
    </row>
    <row r="268" spans="1:5">
      <c r="A268" s="245" t="s">
        <v>1769</v>
      </c>
      <c r="B268" s="246" t="s">
        <v>224</v>
      </c>
      <c r="C268" s="248" t="s">
        <v>225</v>
      </c>
      <c r="D268" s="249" t="s">
        <v>226</v>
      </c>
      <c r="E268" s="246" t="s">
        <v>1155</v>
      </c>
    </row>
    <row r="269" spans="1:5">
      <c r="A269" s="245" t="s">
        <v>583</v>
      </c>
      <c r="B269" s="67" t="s">
        <v>1156</v>
      </c>
      <c r="C269" s="248" t="s">
        <v>1157</v>
      </c>
      <c r="D269" s="246" t="s">
        <v>1158</v>
      </c>
      <c r="E269" s="246"/>
    </row>
    <row r="270" spans="1:5">
      <c r="A270" s="245" t="s">
        <v>583</v>
      </c>
      <c r="B270" s="67" t="s">
        <v>1159</v>
      </c>
      <c r="C270" s="248" t="s">
        <v>1160</v>
      </c>
      <c r="D270" s="246" t="s">
        <v>1161</v>
      </c>
      <c r="E270" s="246"/>
    </row>
    <row r="271" spans="1:5">
      <c r="A271" s="245" t="s">
        <v>584</v>
      </c>
      <c r="B271" s="246" t="s">
        <v>1162</v>
      </c>
      <c r="C271" s="248" t="s">
        <v>1163</v>
      </c>
      <c r="D271" s="249" t="s">
        <v>1164</v>
      </c>
      <c r="E271" s="246"/>
    </row>
    <row r="272" spans="1:5">
      <c r="A272" s="245" t="s">
        <v>583</v>
      </c>
      <c r="B272" s="246" t="s">
        <v>1165</v>
      </c>
      <c r="C272" s="248" t="s">
        <v>1166</v>
      </c>
      <c r="D272" s="246" t="s">
        <v>1167</v>
      </c>
      <c r="E272" s="246"/>
    </row>
    <row r="273" spans="1:5">
      <c r="A273" s="245" t="s">
        <v>1769</v>
      </c>
      <c r="B273" s="246" t="s">
        <v>227</v>
      </c>
      <c r="C273" s="248" t="s">
        <v>228</v>
      </c>
      <c r="D273" s="249" t="s">
        <v>229</v>
      </c>
      <c r="E273" s="246" t="s">
        <v>1168</v>
      </c>
    </row>
    <row r="274" spans="1:5">
      <c r="A274" s="245" t="s">
        <v>583</v>
      </c>
      <c r="B274" s="271" t="s">
        <v>1169</v>
      </c>
      <c r="C274" s="248" t="s">
        <v>1170</v>
      </c>
      <c r="D274" s="249" t="s">
        <v>1171</v>
      </c>
      <c r="E274" s="246"/>
    </row>
    <row r="275" spans="1:5">
      <c r="A275" s="245" t="s">
        <v>583</v>
      </c>
      <c r="B275" s="271" t="s">
        <v>486</v>
      </c>
      <c r="C275" s="271" t="s">
        <v>487</v>
      </c>
      <c r="D275" s="271" t="s">
        <v>1172</v>
      </c>
      <c r="E275" s="246"/>
    </row>
    <row r="276" spans="1:5">
      <c r="A276" s="245" t="s">
        <v>1769</v>
      </c>
      <c r="B276" s="246" t="s">
        <v>230</v>
      </c>
      <c r="C276" s="248" t="s">
        <v>231</v>
      </c>
      <c r="D276" s="249" t="s">
        <v>232</v>
      </c>
      <c r="E276" s="246" t="s">
        <v>1173</v>
      </c>
    </row>
    <row r="277" spans="1:5">
      <c r="A277" s="245" t="s">
        <v>583</v>
      </c>
      <c r="B277" s="246" t="s">
        <v>1174</v>
      </c>
      <c r="C277" s="248" t="s">
        <v>1175</v>
      </c>
      <c r="D277" s="249" t="s">
        <v>1176</v>
      </c>
      <c r="E277" s="246"/>
    </row>
    <row r="278" spans="1:5">
      <c r="A278" s="245" t="s">
        <v>583</v>
      </c>
      <c r="B278" s="246" t="s">
        <v>1177</v>
      </c>
      <c r="C278" s="248" t="s">
        <v>1178</v>
      </c>
      <c r="D278" s="246" t="s">
        <v>1179</v>
      </c>
      <c r="E278" s="246"/>
    </row>
    <row r="279" spans="1:5">
      <c r="A279" s="245" t="s">
        <v>583</v>
      </c>
      <c r="B279" s="246" t="s">
        <v>1180</v>
      </c>
      <c r="C279" s="248" t="s">
        <v>1181</v>
      </c>
      <c r="D279" s="249" t="s">
        <v>1182</v>
      </c>
      <c r="E279" s="246"/>
    </row>
    <row r="280" spans="1:5">
      <c r="A280" s="245" t="s">
        <v>584</v>
      </c>
      <c r="B280" s="246" t="s">
        <v>1183</v>
      </c>
      <c r="C280" s="248" t="s">
        <v>1184</v>
      </c>
      <c r="D280" s="249" t="s">
        <v>1185</v>
      </c>
      <c r="E280" s="246"/>
    </row>
    <row r="281" spans="1:5">
      <c r="A281" s="245" t="s">
        <v>583</v>
      </c>
      <c r="B281" s="271" t="s">
        <v>488</v>
      </c>
      <c r="C281" s="271" t="s">
        <v>489</v>
      </c>
      <c r="D281" s="271" t="s">
        <v>1186</v>
      </c>
      <c r="E281" s="246"/>
    </row>
    <row r="282" spans="1:5">
      <c r="A282" s="245" t="s">
        <v>583</v>
      </c>
      <c r="B282" s="246" t="s">
        <v>1187</v>
      </c>
      <c r="C282" s="248" t="s">
        <v>1188</v>
      </c>
      <c r="D282" s="249" t="s">
        <v>1189</v>
      </c>
      <c r="E282" s="246"/>
    </row>
    <row r="283" spans="1:5">
      <c r="A283" s="245" t="s">
        <v>583</v>
      </c>
      <c r="B283" s="246" t="s">
        <v>1190</v>
      </c>
      <c r="C283" s="248" t="s">
        <v>1191</v>
      </c>
      <c r="D283" s="249" t="s">
        <v>1192</v>
      </c>
      <c r="E283" s="246"/>
    </row>
    <row r="284" spans="1:5">
      <c r="A284" s="245" t="s">
        <v>584</v>
      </c>
      <c r="B284" s="246" t="s">
        <v>1193</v>
      </c>
      <c r="C284" s="248" t="s">
        <v>1194</v>
      </c>
      <c r="D284" s="249" t="s">
        <v>1195</v>
      </c>
      <c r="E284" s="246"/>
    </row>
    <row r="285" spans="1:5">
      <c r="A285" s="245" t="s">
        <v>583</v>
      </c>
      <c r="B285" s="246" t="s">
        <v>1197</v>
      </c>
      <c r="C285" s="248" t="s">
        <v>1198</v>
      </c>
      <c r="D285" s="249" t="s">
        <v>1199</v>
      </c>
      <c r="E285" s="246" t="s">
        <v>1196</v>
      </c>
    </row>
    <row r="286" spans="1:5">
      <c r="A286" s="245" t="s">
        <v>583</v>
      </c>
      <c r="B286" s="246" t="s">
        <v>1200</v>
      </c>
      <c r="C286" s="248" t="s">
        <v>1201</v>
      </c>
      <c r="D286" s="249" t="s">
        <v>1202</v>
      </c>
      <c r="E286" s="246"/>
    </row>
    <row r="287" spans="1:5">
      <c r="A287" s="245" t="s">
        <v>583</v>
      </c>
      <c r="B287" s="246" t="s">
        <v>1204</v>
      </c>
      <c r="C287" s="248" t="s">
        <v>1205</v>
      </c>
      <c r="D287" s="246" t="s">
        <v>1206</v>
      </c>
      <c r="E287" s="246" t="s">
        <v>1203</v>
      </c>
    </row>
    <row r="288" spans="1:5">
      <c r="A288" s="245" t="s">
        <v>583</v>
      </c>
      <c r="B288" s="246" t="s">
        <v>1207</v>
      </c>
      <c r="C288" s="248" t="s">
        <v>1208</v>
      </c>
      <c r="D288" s="249" t="s">
        <v>1209</v>
      </c>
      <c r="E288" s="246"/>
    </row>
    <row r="289" spans="1:5">
      <c r="A289" s="245" t="s">
        <v>583</v>
      </c>
      <c r="B289" s="246" t="s">
        <v>1210</v>
      </c>
      <c r="C289" s="248" t="s">
        <v>1211</v>
      </c>
      <c r="D289" s="249" t="s">
        <v>1212</v>
      </c>
      <c r="E289" s="246"/>
    </row>
    <row r="290" spans="1:5">
      <c r="A290" s="245" t="s">
        <v>583</v>
      </c>
      <c r="B290" s="246" t="s">
        <v>1213</v>
      </c>
      <c r="C290" s="248" t="s">
        <v>1214</v>
      </c>
      <c r="D290" s="249" t="s">
        <v>1215</v>
      </c>
      <c r="E290" s="246"/>
    </row>
    <row r="291" spans="1:5">
      <c r="A291" s="245" t="s">
        <v>583</v>
      </c>
      <c r="B291" s="246" t="s">
        <v>1216</v>
      </c>
      <c r="C291" s="248" t="s">
        <v>1217</v>
      </c>
      <c r="D291" s="249" t="s">
        <v>1218</v>
      </c>
      <c r="E291" s="246"/>
    </row>
    <row r="292" spans="1:5">
      <c r="A292" s="245" t="s">
        <v>583</v>
      </c>
      <c r="B292" s="246" t="s">
        <v>1219</v>
      </c>
      <c r="C292" s="248" t="s">
        <v>1220</v>
      </c>
      <c r="D292" s="249" t="s">
        <v>1221</v>
      </c>
      <c r="E292" s="246"/>
    </row>
    <row r="293" spans="1:5">
      <c r="A293" s="245" t="s">
        <v>1769</v>
      </c>
      <c r="B293" s="246" t="s">
        <v>233</v>
      </c>
      <c r="C293" s="248" t="s">
        <v>234</v>
      </c>
      <c r="D293" s="249" t="s">
        <v>235</v>
      </c>
      <c r="E293" s="246" t="s">
        <v>1222</v>
      </c>
    </row>
    <row r="294" spans="1:5">
      <c r="A294" s="245" t="s">
        <v>583</v>
      </c>
      <c r="B294" s="246" t="s">
        <v>1223</v>
      </c>
      <c r="C294" s="248" t="s">
        <v>1224</v>
      </c>
      <c r="D294" s="249" t="s">
        <v>1225</v>
      </c>
      <c r="E294" s="246"/>
    </row>
    <row r="295" spans="1:5">
      <c r="A295" s="245" t="s">
        <v>583</v>
      </c>
      <c r="B295" s="246" t="s">
        <v>1223</v>
      </c>
      <c r="C295" s="248" t="s">
        <v>1226</v>
      </c>
      <c r="D295" s="246" t="s">
        <v>1227</v>
      </c>
      <c r="E295" s="246"/>
    </row>
    <row r="296" spans="1:5">
      <c r="A296" s="245" t="s">
        <v>583</v>
      </c>
      <c r="B296" s="67" t="s">
        <v>1228</v>
      </c>
      <c r="C296" s="248" t="s">
        <v>1229</v>
      </c>
      <c r="D296" s="246" t="s">
        <v>1230</v>
      </c>
      <c r="E296" s="246"/>
    </row>
    <row r="297" spans="1:5">
      <c r="A297" s="245" t="s">
        <v>583</v>
      </c>
      <c r="B297" s="271" t="s">
        <v>490</v>
      </c>
      <c r="C297" s="271" t="s">
        <v>491</v>
      </c>
      <c r="D297" s="271" t="s">
        <v>1231</v>
      </c>
      <c r="E297" s="246"/>
    </row>
    <row r="298" spans="1:5">
      <c r="A298" s="245" t="s">
        <v>1769</v>
      </c>
      <c r="B298" s="246" t="s">
        <v>236</v>
      </c>
      <c r="C298" s="248" t="s">
        <v>237</v>
      </c>
      <c r="D298" s="249" t="s">
        <v>238</v>
      </c>
      <c r="E298" s="246"/>
    </row>
    <row r="299" spans="1:5">
      <c r="A299" s="245" t="s">
        <v>583</v>
      </c>
      <c r="B299" s="246" t="s">
        <v>1232</v>
      </c>
      <c r="C299" s="248" t="s">
        <v>1233</v>
      </c>
      <c r="D299" s="249" t="s">
        <v>1234</v>
      </c>
      <c r="E299" s="246"/>
    </row>
    <row r="300" spans="1:5">
      <c r="A300" s="245" t="s">
        <v>584</v>
      </c>
      <c r="B300" s="246" t="s">
        <v>1236</v>
      </c>
      <c r="C300" s="248" t="s">
        <v>1237</v>
      </c>
      <c r="D300" s="249" t="s">
        <v>1238</v>
      </c>
      <c r="E300" s="246" t="s">
        <v>1235</v>
      </c>
    </row>
    <row r="301" spans="1:5">
      <c r="A301" s="245" t="s">
        <v>583</v>
      </c>
      <c r="B301" s="246" t="s">
        <v>1239</v>
      </c>
      <c r="C301" s="248" t="s">
        <v>1240</v>
      </c>
      <c r="D301" s="246" t="s">
        <v>1241</v>
      </c>
      <c r="E301" s="246"/>
    </row>
    <row r="302" spans="1:5">
      <c r="A302" s="245" t="s">
        <v>583</v>
      </c>
      <c r="B302" s="246" t="s">
        <v>1242</v>
      </c>
      <c r="C302" s="248" t="s">
        <v>1243</v>
      </c>
      <c r="D302" s="249" t="s">
        <v>1244</v>
      </c>
      <c r="E302" s="246"/>
    </row>
    <row r="303" spans="1:5">
      <c r="A303" s="245" t="s">
        <v>1769</v>
      </c>
      <c r="B303" s="246" t="s">
        <v>492</v>
      </c>
      <c r="C303" s="249" t="s">
        <v>239</v>
      </c>
      <c r="D303" s="248" t="s">
        <v>240</v>
      </c>
      <c r="E303" s="246"/>
    </row>
    <row r="304" spans="1:5">
      <c r="A304" s="245" t="s">
        <v>584</v>
      </c>
      <c r="B304" s="246" t="s">
        <v>1245</v>
      </c>
      <c r="C304" s="248" t="s">
        <v>1246</v>
      </c>
      <c r="D304" s="246" t="s">
        <v>1247</v>
      </c>
      <c r="E304" s="246"/>
    </row>
    <row r="305" spans="1:5">
      <c r="A305" s="245" t="s">
        <v>584</v>
      </c>
      <c r="B305" s="246" t="s">
        <v>1248</v>
      </c>
      <c r="C305" s="248" t="s">
        <v>1249</v>
      </c>
      <c r="D305" s="249" t="s">
        <v>1250</v>
      </c>
      <c r="E305" s="246"/>
    </row>
    <row r="306" spans="1:5">
      <c r="A306" s="245" t="s">
        <v>583</v>
      </c>
      <c r="B306" s="67" t="s">
        <v>1251</v>
      </c>
      <c r="C306" s="248" t="s">
        <v>1252</v>
      </c>
      <c r="D306" s="246" t="s">
        <v>1253</v>
      </c>
      <c r="E306" s="246"/>
    </row>
    <row r="307" spans="1:5">
      <c r="A307" s="245" t="s">
        <v>583</v>
      </c>
      <c r="B307" s="246" t="s">
        <v>1254</v>
      </c>
      <c r="C307" s="248" t="s">
        <v>1255</v>
      </c>
      <c r="D307" s="249" t="s">
        <v>1256</v>
      </c>
      <c r="E307" s="246"/>
    </row>
    <row r="308" spans="1:5">
      <c r="A308" s="245" t="s">
        <v>583</v>
      </c>
      <c r="B308" s="246" t="s">
        <v>1257</v>
      </c>
      <c r="C308" s="248" t="s">
        <v>1258</v>
      </c>
      <c r="D308" s="249" t="s">
        <v>1259</v>
      </c>
      <c r="E308" s="246"/>
    </row>
    <row r="309" spans="1:5">
      <c r="A309" s="245" t="s">
        <v>583</v>
      </c>
      <c r="B309" s="246" t="s">
        <v>1257</v>
      </c>
      <c r="C309" s="248" t="s">
        <v>1260</v>
      </c>
      <c r="D309" s="249" t="s">
        <v>1261</v>
      </c>
      <c r="E309" s="246"/>
    </row>
    <row r="310" spans="1:5">
      <c r="A310" s="245" t="s">
        <v>583</v>
      </c>
      <c r="B310" s="246" t="s">
        <v>1262</v>
      </c>
      <c r="C310" s="248" t="s">
        <v>1263</v>
      </c>
      <c r="D310" s="249" t="s">
        <v>1264</v>
      </c>
      <c r="E310" s="246"/>
    </row>
    <row r="311" spans="1:5">
      <c r="A311" s="245" t="s">
        <v>583</v>
      </c>
      <c r="B311" s="246" t="s">
        <v>1265</v>
      </c>
      <c r="C311" s="248" t="s">
        <v>1266</v>
      </c>
      <c r="D311" s="246" t="s">
        <v>1267</v>
      </c>
      <c r="E311" s="246"/>
    </row>
    <row r="312" spans="1:5">
      <c r="A312" s="245" t="s">
        <v>583</v>
      </c>
      <c r="B312" s="271" t="s">
        <v>493</v>
      </c>
      <c r="C312" s="271" t="s">
        <v>494</v>
      </c>
      <c r="D312" s="271" t="s">
        <v>1268</v>
      </c>
      <c r="E312" s="246"/>
    </row>
    <row r="313" spans="1:5">
      <c r="A313" s="245" t="s">
        <v>583</v>
      </c>
      <c r="B313" s="271" t="s">
        <v>1269</v>
      </c>
      <c r="C313" s="248" t="s">
        <v>1270</v>
      </c>
      <c r="D313" s="249" t="s">
        <v>1271</v>
      </c>
      <c r="E313" s="246"/>
    </row>
    <row r="314" spans="1:5">
      <c r="A314" s="245" t="s">
        <v>583</v>
      </c>
      <c r="B314" s="246" t="s">
        <v>1272</v>
      </c>
      <c r="C314" s="248" t="s">
        <v>1273</v>
      </c>
      <c r="D314" s="249" t="s">
        <v>1274</v>
      </c>
      <c r="E314" s="246"/>
    </row>
    <row r="315" spans="1:5">
      <c r="A315" s="245" t="s">
        <v>583</v>
      </c>
      <c r="B315" s="246" t="s">
        <v>1275</v>
      </c>
      <c r="C315" s="248" t="s">
        <v>1276</v>
      </c>
      <c r="D315" s="246" t="s">
        <v>1277</v>
      </c>
      <c r="E315" s="246"/>
    </row>
    <row r="316" spans="1:5">
      <c r="A316" s="245" t="s">
        <v>583</v>
      </c>
      <c r="B316" s="67" t="s">
        <v>1278</v>
      </c>
      <c r="C316" s="248" t="s">
        <v>1279</v>
      </c>
      <c r="D316" s="246" t="s">
        <v>1280</v>
      </c>
      <c r="E316" s="246"/>
    </row>
    <row r="317" spans="1:5">
      <c r="A317" s="245" t="s">
        <v>583</v>
      </c>
      <c r="B317" s="246" t="s">
        <v>1281</v>
      </c>
      <c r="C317" s="248" t="s">
        <v>1282</v>
      </c>
      <c r="D317" s="246" t="s">
        <v>1283</v>
      </c>
      <c r="E317" s="246"/>
    </row>
    <row r="318" spans="1:5">
      <c r="A318" s="245" t="s">
        <v>583</v>
      </c>
      <c r="B318" s="246" t="s">
        <v>1284</v>
      </c>
      <c r="C318" s="248" t="s">
        <v>1285</v>
      </c>
      <c r="D318" s="246" t="s">
        <v>1286</v>
      </c>
      <c r="E318" s="246"/>
    </row>
    <row r="319" spans="1:5">
      <c r="A319" s="245" t="s">
        <v>584</v>
      </c>
      <c r="B319" s="246" t="s">
        <v>1287</v>
      </c>
      <c r="C319" s="248" t="s">
        <v>1288</v>
      </c>
      <c r="D319" s="249" t="s">
        <v>1289</v>
      </c>
      <c r="E319" s="246"/>
    </row>
    <row r="320" spans="1:5">
      <c r="A320" s="245" t="s">
        <v>584</v>
      </c>
      <c r="B320" s="246" t="s">
        <v>1290</v>
      </c>
      <c r="C320" s="248" t="s">
        <v>1291</v>
      </c>
      <c r="D320" s="249" t="s">
        <v>1292</v>
      </c>
      <c r="E320" s="246"/>
    </row>
    <row r="321" spans="1:5">
      <c r="A321" s="245" t="s">
        <v>1769</v>
      </c>
      <c r="B321" s="246" t="s">
        <v>241</v>
      </c>
      <c r="C321" s="248" t="s">
        <v>242</v>
      </c>
      <c r="D321" s="249" t="s">
        <v>243</v>
      </c>
      <c r="E321" s="246" t="s">
        <v>1293</v>
      </c>
    </row>
    <row r="322" spans="1:5">
      <c r="A322" s="245" t="s">
        <v>583</v>
      </c>
      <c r="B322" s="246" t="s">
        <v>1294</v>
      </c>
      <c r="C322" s="248" t="s">
        <v>1295</v>
      </c>
      <c r="D322" s="249" t="s">
        <v>1296</v>
      </c>
      <c r="E322" s="246"/>
    </row>
    <row r="323" spans="1:5">
      <c r="A323" s="245" t="s">
        <v>583</v>
      </c>
      <c r="B323" s="246" t="s">
        <v>1297</v>
      </c>
      <c r="C323" s="248" t="s">
        <v>1298</v>
      </c>
      <c r="D323" s="246" t="s">
        <v>1299</v>
      </c>
      <c r="E323" s="246"/>
    </row>
    <row r="324" spans="1:5">
      <c r="A324" s="245" t="s">
        <v>1769</v>
      </c>
      <c r="B324" s="246" t="s">
        <v>305</v>
      </c>
      <c r="C324" s="248" t="s">
        <v>306</v>
      </c>
      <c r="D324" s="249" t="s">
        <v>307</v>
      </c>
      <c r="E324" s="246" t="s">
        <v>1300</v>
      </c>
    </row>
    <row r="325" spans="1:5">
      <c r="A325" s="245" t="s">
        <v>583</v>
      </c>
      <c r="B325" s="246" t="s">
        <v>1301</v>
      </c>
      <c r="C325" s="248" t="s">
        <v>1302</v>
      </c>
      <c r="D325" s="246" t="s">
        <v>1303</v>
      </c>
      <c r="E325" s="246"/>
    </row>
    <row r="326" spans="1:5">
      <c r="A326" s="245" t="s">
        <v>583</v>
      </c>
      <c r="B326" s="246" t="s">
        <v>1304</v>
      </c>
      <c r="C326" s="248" t="s">
        <v>1305</v>
      </c>
      <c r="D326" s="249" t="s">
        <v>1306</v>
      </c>
      <c r="E326" s="246"/>
    </row>
    <row r="327" spans="1:5">
      <c r="A327" s="245" t="s">
        <v>583</v>
      </c>
      <c r="B327" s="271" t="s">
        <v>495</v>
      </c>
      <c r="C327" s="271" t="s">
        <v>496</v>
      </c>
      <c r="D327" s="271" t="s">
        <v>497</v>
      </c>
      <c r="E327" s="246"/>
    </row>
    <row r="328" spans="1:5">
      <c r="A328" s="245" t="s">
        <v>583</v>
      </c>
      <c r="B328" s="246" t="s">
        <v>1307</v>
      </c>
      <c r="C328" s="248" t="s">
        <v>1308</v>
      </c>
      <c r="D328" s="246" t="s">
        <v>1309</v>
      </c>
      <c r="E328" s="246"/>
    </row>
    <row r="329" spans="1:5">
      <c r="A329" s="245" t="s">
        <v>583</v>
      </c>
      <c r="B329" s="246" t="s">
        <v>1310</v>
      </c>
      <c r="C329" s="248" t="s">
        <v>1311</v>
      </c>
      <c r="D329" s="246" t="s">
        <v>1312</v>
      </c>
      <c r="E329" s="246"/>
    </row>
    <row r="330" spans="1:5">
      <c r="A330" s="245" t="s">
        <v>583</v>
      </c>
      <c r="B330" s="246" t="s">
        <v>1313</v>
      </c>
      <c r="C330" s="248" t="s">
        <v>1314</v>
      </c>
      <c r="D330" s="246" t="s">
        <v>1315</v>
      </c>
      <c r="E330" s="246"/>
    </row>
    <row r="331" spans="1:5">
      <c r="A331" s="245" t="s">
        <v>583</v>
      </c>
      <c r="B331" s="246" t="s">
        <v>1316</v>
      </c>
      <c r="C331" s="248" t="s">
        <v>1317</v>
      </c>
      <c r="D331" s="249" t="s">
        <v>1318</v>
      </c>
      <c r="E331" s="246"/>
    </row>
    <row r="332" spans="1:5">
      <c r="A332" s="245" t="s">
        <v>583</v>
      </c>
      <c r="B332" s="246" t="s">
        <v>1319</v>
      </c>
      <c r="C332" s="248" t="s">
        <v>1320</v>
      </c>
      <c r="D332" s="249" t="s">
        <v>1321</v>
      </c>
      <c r="E332" s="246"/>
    </row>
    <row r="333" spans="1:5">
      <c r="A333" s="245" t="s">
        <v>583</v>
      </c>
      <c r="B333" s="246" t="s">
        <v>1322</v>
      </c>
      <c r="C333" s="248" t="s">
        <v>1323</v>
      </c>
      <c r="D333" s="249" t="s">
        <v>1324</v>
      </c>
      <c r="E333" s="246"/>
    </row>
    <row r="334" spans="1:5">
      <c r="A334" s="245" t="s">
        <v>583</v>
      </c>
      <c r="B334" s="246" t="s">
        <v>1325</v>
      </c>
      <c r="C334" s="248" t="s">
        <v>1326</v>
      </c>
      <c r="D334" s="249" t="s">
        <v>1327</v>
      </c>
      <c r="E334" s="246"/>
    </row>
    <row r="335" spans="1:5">
      <c r="A335" s="245" t="s">
        <v>583</v>
      </c>
      <c r="B335" s="246" t="s">
        <v>1328</v>
      </c>
      <c r="C335" s="248" t="s">
        <v>1329</v>
      </c>
      <c r="D335" s="246" t="s">
        <v>1330</v>
      </c>
      <c r="E335" s="246"/>
    </row>
    <row r="336" spans="1:5">
      <c r="A336" s="245" t="s">
        <v>583</v>
      </c>
      <c r="B336" s="246" t="s">
        <v>1331</v>
      </c>
      <c r="C336" s="248" t="s">
        <v>1332</v>
      </c>
      <c r="D336" s="249" t="s">
        <v>1772</v>
      </c>
      <c r="E336" s="246"/>
    </row>
    <row r="337" spans="1:5">
      <c r="A337" s="245" t="s">
        <v>1769</v>
      </c>
      <c r="B337" s="246" t="s">
        <v>314</v>
      </c>
      <c r="C337" s="248" t="s">
        <v>315</v>
      </c>
      <c r="D337" s="249" t="s">
        <v>316</v>
      </c>
      <c r="E337" s="246"/>
    </row>
    <row r="338" spans="1:5">
      <c r="A338" s="245" t="s">
        <v>585</v>
      </c>
      <c r="B338" s="271" t="s">
        <v>498</v>
      </c>
      <c r="C338" s="271" t="s">
        <v>499</v>
      </c>
      <c r="D338" s="271" t="s">
        <v>1333</v>
      </c>
      <c r="E338" s="246"/>
    </row>
    <row r="339" spans="1:5">
      <c r="A339" s="245" t="s">
        <v>583</v>
      </c>
      <c r="B339" s="271" t="s">
        <v>500</v>
      </c>
      <c r="C339" s="271" t="s">
        <v>501</v>
      </c>
      <c r="D339" s="271" t="s">
        <v>1334</v>
      </c>
      <c r="E339" s="246"/>
    </row>
    <row r="340" spans="1:5">
      <c r="A340" s="245" t="s">
        <v>584</v>
      </c>
      <c r="B340" s="271" t="s">
        <v>502</v>
      </c>
      <c r="C340" s="271" t="s">
        <v>503</v>
      </c>
      <c r="D340" s="271" t="s">
        <v>1335</v>
      </c>
      <c r="E340" s="246"/>
    </row>
    <row r="341" spans="1:5">
      <c r="A341" s="245" t="s">
        <v>583</v>
      </c>
      <c r="B341" s="246" t="s">
        <v>1336</v>
      </c>
      <c r="C341" s="248" t="s">
        <v>1337</v>
      </c>
      <c r="D341" s="249" t="s">
        <v>1338</v>
      </c>
      <c r="E341" s="246"/>
    </row>
    <row r="342" spans="1:5">
      <c r="A342" s="245" t="s">
        <v>583</v>
      </c>
      <c r="B342" s="246" t="s">
        <v>1339</v>
      </c>
      <c r="C342" s="248" t="s">
        <v>1340</v>
      </c>
      <c r="D342" s="246" t="s">
        <v>1341</v>
      </c>
      <c r="E342" s="246"/>
    </row>
    <row r="343" spans="1:5">
      <c r="A343" s="245" t="s">
        <v>583</v>
      </c>
      <c r="B343" s="271" t="s">
        <v>504</v>
      </c>
      <c r="C343" s="271" t="s">
        <v>505</v>
      </c>
      <c r="D343" s="271" t="s">
        <v>1342</v>
      </c>
      <c r="E343" s="246"/>
    </row>
    <row r="344" spans="1:5">
      <c r="A344" s="245" t="s">
        <v>585</v>
      </c>
      <c r="B344" s="246" t="s">
        <v>1343</v>
      </c>
      <c r="C344" s="248" t="s">
        <v>1344</v>
      </c>
      <c r="D344" s="249" t="s">
        <v>1345</v>
      </c>
      <c r="E344" s="246"/>
    </row>
    <row r="345" spans="1:5">
      <c r="A345" s="245" t="s">
        <v>583</v>
      </c>
      <c r="B345" s="246" t="s">
        <v>166</v>
      </c>
      <c r="C345" s="248" t="s">
        <v>167</v>
      </c>
      <c r="D345" s="249" t="s">
        <v>168</v>
      </c>
      <c r="E345" s="246"/>
    </row>
    <row r="346" spans="1:5">
      <c r="A346" s="245" t="s">
        <v>583</v>
      </c>
      <c r="B346" s="246" t="s">
        <v>1346</v>
      </c>
      <c r="C346" s="248" t="s">
        <v>1347</v>
      </c>
      <c r="D346" s="249" t="s">
        <v>1348</v>
      </c>
      <c r="E346" s="246"/>
    </row>
    <row r="347" spans="1:5">
      <c r="A347" s="245" t="s">
        <v>583</v>
      </c>
      <c r="B347" s="271" t="s">
        <v>506</v>
      </c>
      <c r="C347" s="271" t="s">
        <v>507</v>
      </c>
      <c r="D347" s="271" t="s">
        <v>1349</v>
      </c>
      <c r="E347" s="246"/>
    </row>
    <row r="348" spans="1:5">
      <c r="A348" s="245" t="s">
        <v>583</v>
      </c>
      <c r="B348" s="271" t="s">
        <v>508</v>
      </c>
      <c r="C348" s="271" t="s">
        <v>509</v>
      </c>
      <c r="D348" s="271" t="s">
        <v>1350</v>
      </c>
      <c r="E348" s="246"/>
    </row>
    <row r="349" spans="1:5">
      <c r="A349" s="245" t="s">
        <v>583</v>
      </c>
      <c r="B349" s="246" t="s">
        <v>1351</v>
      </c>
      <c r="C349" s="248" t="s">
        <v>1352</v>
      </c>
      <c r="D349" s="246" t="s">
        <v>1353</v>
      </c>
      <c r="E349" s="246"/>
    </row>
    <row r="350" spans="1:5">
      <c r="A350" s="245" t="s">
        <v>583</v>
      </c>
      <c r="B350" s="246" t="s">
        <v>1354</v>
      </c>
      <c r="C350" s="248" t="s">
        <v>1355</v>
      </c>
      <c r="D350" s="249" t="s">
        <v>1356</v>
      </c>
      <c r="E350" s="246"/>
    </row>
    <row r="351" spans="1:5">
      <c r="A351" s="245" t="s">
        <v>585</v>
      </c>
      <c r="B351" s="67" t="s">
        <v>1357</v>
      </c>
      <c r="C351" s="248" t="s">
        <v>1358</v>
      </c>
      <c r="D351" s="246" t="s">
        <v>1359</v>
      </c>
      <c r="E351" s="246"/>
    </row>
    <row r="352" spans="1:5">
      <c r="A352" s="245" t="s">
        <v>583</v>
      </c>
      <c r="B352" s="67" t="s">
        <v>1360</v>
      </c>
      <c r="C352" s="248" t="s">
        <v>1361</v>
      </c>
      <c r="D352" s="249" t="s">
        <v>1362</v>
      </c>
      <c r="E352" s="246"/>
    </row>
    <row r="353" spans="1:5">
      <c r="A353" s="245" t="s">
        <v>583</v>
      </c>
      <c r="B353" s="246" t="s">
        <v>1363</v>
      </c>
      <c r="C353" s="248" t="s">
        <v>1364</v>
      </c>
      <c r="D353" s="249" t="s">
        <v>1365</v>
      </c>
      <c r="E353" s="246"/>
    </row>
    <row r="354" spans="1:5">
      <c r="A354" s="245" t="s">
        <v>583</v>
      </c>
      <c r="B354" s="246" t="s">
        <v>1366</v>
      </c>
      <c r="C354" s="248" t="s">
        <v>1367</v>
      </c>
      <c r="D354" s="246" t="s">
        <v>1368</v>
      </c>
      <c r="E354" s="246"/>
    </row>
    <row r="355" spans="1:5">
      <c r="A355" s="245" t="s">
        <v>583</v>
      </c>
      <c r="B355" s="246" t="s">
        <v>1369</v>
      </c>
      <c r="C355" s="248" t="s">
        <v>1370</v>
      </c>
      <c r="D355" s="249" t="s">
        <v>1371</v>
      </c>
      <c r="E355" s="246"/>
    </row>
    <row r="356" spans="1:5">
      <c r="A356" s="245" t="s">
        <v>583</v>
      </c>
      <c r="B356" s="246" t="s">
        <v>1372</v>
      </c>
      <c r="C356" s="248" t="s">
        <v>1373</v>
      </c>
      <c r="D356" s="246" t="s">
        <v>1374</v>
      </c>
      <c r="E356" s="246"/>
    </row>
    <row r="357" spans="1:5">
      <c r="A357" s="245" t="s">
        <v>583</v>
      </c>
      <c r="B357" s="246" t="s">
        <v>1372</v>
      </c>
      <c r="C357" s="248" t="s">
        <v>1375</v>
      </c>
      <c r="D357" s="249" t="s">
        <v>1376</v>
      </c>
      <c r="E357" s="246"/>
    </row>
    <row r="358" spans="1:5">
      <c r="A358" s="245" t="s">
        <v>583</v>
      </c>
      <c r="B358" s="246" t="s">
        <v>1377</v>
      </c>
      <c r="C358" s="248" t="s">
        <v>1378</v>
      </c>
      <c r="D358" s="246" t="s">
        <v>1379</v>
      </c>
      <c r="E358" s="246"/>
    </row>
    <row r="359" spans="1:5">
      <c r="A359" s="245" t="s">
        <v>583</v>
      </c>
      <c r="B359" s="246" t="s">
        <v>1380</v>
      </c>
      <c r="C359" s="248" t="s">
        <v>1381</v>
      </c>
      <c r="D359" s="246" t="s">
        <v>1382</v>
      </c>
      <c r="E359" s="246"/>
    </row>
    <row r="360" spans="1:5">
      <c r="A360" s="245" t="s">
        <v>583</v>
      </c>
      <c r="B360" s="246" t="s">
        <v>1384</v>
      </c>
      <c r="C360" s="248" t="s">
        <v>1385</v>
      </c>
      <c r="D360" s="249" t="s">
        <v>1386</v>
      </c>
      <c r="E360" s="246" t="s">
        <v>1383</v>
      </c>
    </row>
    <row r="361" spans="1:5">
      <c r="A361" s="245" t="s">
        <v>583</v>
      </c>
      <c r="B361" s="67" t="s">
        <v>1388</v>
      </c>
      <c r="C361" s="248" t="s">
        <v>1389</v>
      </c>
      <c r="D361" s="246" t="s">
        <v>1390</v>
      </c>
      <c r="E361" s="246" t="s">
        <v>1387</v>
      </c>
    </row>
    <row r="362" spans="1:5">
      <c r="A362" s="245" t="s">
        <v>583</v>
      </c>
      <c r="B362" s="67" t="s">
        <v>1388</v>
      </c>
      <c r="C362" s="248" t="s">
        <v>1391</v>
      </c>
      <c r="D362" s="249" t="s">
        <v>1392</v>
      </c>
      <c r="E362" s="246"/>
    </row>
    <row r="363" spans="1:5">
      <c r="A363" s="245" t="s">
        <v>583</v>
      </c>
      <c r="B363" s="246" t="s">
        <v>1393</v>
      </c>
      <c r="C363" s="248" t="s">
        <v>1394</v>
      </c>
      <c r="D363" s="249" t="s">
        <v>1395</v>
      </c>
      <c r="E363" s="246"/>
    </row>
    <row r="364" spans="1:5">
      <c r="A364" s="245" t="s">
        <v>583</v>
      </c>
      <c r="B364" s="246" t="s">
        <v>510</v>
      </c>
      <c r="C364" s="248" t="s">
        <v>1396</v>
      </c>
      <c r="D364" s="249" t="s">
        <v>1397</v>
      </c>
      <c r="E364" s="246"/>
    </row>
    <row r="365" spans="1:5">
      <c r="A365" s="245" t="s">
        <v>583</v>
      </c>
      <c r="B365" s="271" t="s">
        <v>510</v>
      </c>
      <c r="C365" s="271" t="s">
        <v>511</v>
      </c>
      <c r="D365" s="271" t="s">
        <v>1398</v>
      </c>
      <c r="E365" s="246"/>
    </row>
    <row r="366" spans="1:5">
      <c r="A366" s="245" t="s">
        <v>583</v>
      </c>
      <c r="B366" s="67" t="s">
        <v>1399</v>
      </c>
      <c r="C366" s="248" t="s">
        <v>1400</v>
      </c>
      <c r="D366" s="246" t="s">
        <v>1401</v>
      </c>
      <c r="E366" s="246"/>
    </row>
    <row r="367" spans="1:5">
      <c r="A367" s="245" t="s">
        <v>583</v>
      </c>
      <c r="B367" s="246" t="s">
        <v>1402</v>
      </c>
      <c r="C367" s="248" t="s">
        <v>1403</v>
      </c>
      <c r="D367" s="249" t="s">
        <v>1404</v>
      </c>
      <c r="E367" s="246"/>
    </row>
    <row r="368" spans="1:5">
      <c r="A368" s="245" t="s">
        <v>583</v>
      </c>
      <c r="B368" s="246" t="s">
        <v>1405</v>
      </c>
      <c r="C368" s="248" t="s">
        <v>1406</v>
      </c>
      <c r="D368" s="249" t="s">
        <v>1407</v>
      </c>
      <c r="E368" s="246"/>
    </row>
    <row r="369" spans="1:5">
      <c r="A369" s="245" t="s">
        <v>583</v>
      </c>
      <c r="B369" s="271" t="s">
        <v>512</v>
      </c>
      <c r="C369" s="271" t="s">
        <v>513</v>
      </c>
      <c r="D369" s="271" t="s">
        <v>514</v>
      </c>
      <c r="E369" s="246"/>
    </row>
    <row r="370" spans="1:5">
      <c r="A370" s="245" t="s">
        <v>583</v>
      </c>
      <c r="B370" s="271" t="s">
        <v>515</v>
      </c>
      <c r="C370" s="271" t="s">
        <v>516</v>
      </c>
      <c r="D370" s="271" t="s">
        <v>1408</v>
      </c>
      <c r="E370" s="246"/>
    </row>
    <row r="371" spans="1:5">
      <c r="A371" s="245" t="s">
        <v>584</v>
      </c>
      <c r="B371" s="246" t="s">
        <v>169</v>
      </c>
      <c r="C371" s="248" t="s">
        <v>170</v>
      </c>
      <c r="D371" s="249" t="s">
        <v>171</v>
      </c>
      <c r="E371" s="246"/>
    </row>
    <row r="372" spans="1:5">
      <c r="A372" s="245" t="s">
        <v>583</v>
      </c>
      <c r="B372" s="246" t="s">
        <v>1409</v>
      </c>
      <c r="C372" s="248" t="s">
        <v>1410</v>
      </c>
      <c r="D372" s="249" t="s">
        <v>1411</v>
      </c>
      <c r="E372" s="246"/>
    </row>
    <row r="373" spans="1:5">
      <c r="A373" s="245" t="s">
        <v>583</v>
      </c>
      <c r="B373" s="246" t="s">
        <v>1412</v>
      </c>
      <c r="C373" s="248" t="s">
        <v>1410</v>
      </c>
      <c r="D373" s="249" t="s">
        <v>1413</v>
      </c>
      <c r="E373" s="246"/>
    </row>
    <row r="374" spans="1:5">
      <c r="A374" s="245" t="s">
        <v>583</v>
      </c>
      <c r="B374" s="246" t="s">
        <v>1414</v>
      </c>
      <c r="C374" s="248" t="s">
        <v>1415</v>
      </c>
      <c r="D374" s="246" t="s">
        <v>1416</v>
      </c>
      <c r="E374" s="246"/>
    </row>
    <row r="375" spans="1:5">
      <c r="A375" s="245" t="s">
        <v>583</v>
      </c>
      <c r="B375" s="246" t="s">
        <v>1418</v>
      </c>
      <c r="C375" s="248" t="s">
        <v>1419</v>
      </c>
      <c r="D375" s="249" t="s">
        <v>1420</v>
      </c>
      <c r="E375" s="246" t="s">
        <v>1417</v>
      </c>
    </row>
    <row r="376" spans="1:5">
      <c r="A376" s="245" t="s">
        <v>583</v>
      </c>
      <c r="B376" s="246" t="s">
        <v>1421</v>
      </c>
      <c r="C376" s="273" t="s">
        <v>1422</v>
      </c>
      <c r="D376" s="249" t="s">
        <v>1423</v>
      </c>
      <c r="E376" s="246"/>
    </row>
    <row r="377" spans="1:5">
      <c r="A377" s="245" t="s">
        <v>583</v>
      </c>
      <c r="B377" s="246" t="s">
        <v>1424</v>
      </c>
      <c r="C377" s="248" t="s">
        <v>1425</v>
      </c>
      <c r="D377" s="246" t="s">
        <v>1426</v>
      </c>
      <c r="E377" s="246"/>
    </row>
    <row r="378" spans="1:5">
      <c r="A378" s="245" t="s">
        <v>582</v>
      </c>
      <c r="B378" s="246" t="s">
        <v>1427</v>
      </c>
      <c r="C378" s="248" t="s">
        <v>1428</v>
      </c>
      <c r="D378" s="246" t="s">
        <v>1429</v>
      </c>
      <c r="E378" s="246"/>
    </row>
    <row r="379" spans="1:5">
      <c r="A379" s="245" t="s">
        <v>583</v>
      </c>
      <c r="B379" s="246" t="s">
        <v>1430</v>
      </c>
      <c r="C379" s="248" t="s">
        <v>1431</v>
      </c>
      <c r="D379" s="249" t="s">
        <v>1432</v>
      </c>
      <c r="E379" s="246"/>
    </row>
    <row r="380" spans="1:5">
      <c r="A380" s="245" t="s">
        <v>584</v>
      </c>
      <c r="B380" s="246" t="s">
        <v>1433</v>
      </c>
      <c r="C380" s="248" t="s">
        <v>1434</v>
      </c>
      <c r="D380" s="246" t="s">
        <v>1435</v>
      </c>
      <c r="E380" s="246"/>
    </row>
    <row r="381" spans="1:5">
      <c r="A381" s="245" t="s">
        <v>583</v>
      </c>
      <c r="B381" s="246" t="s">
        <v>1436</v>
      </c>
      <c r="C381" s="248" t="s">
        <v>1437</v>
      </c>
      <c r="D381" s="249" t="s">
        <v>1438</v>
      </c>
      <c r="E381" s="246"/>
    </row>
    <row r="382" spans="1:5">
      <c r="A382" s="245" t="s">
        <v>583</v>
      </c>
      <c r="B382" s="246" t="s">
        <v>1439</v>
      </c>
      <c r="C382" s="248" t="s">
        <v>1440</v>
      </c>
      <c r="D382" s="249" t="s">
        <v>1441</v>
      </c>
      <c r="E382" s="246"/>
    </row>
    <row r="383" spans="1:5">
      <c r="A383" s="245" t="s">
        <v>583</v>
      </c>
      <c r="B383" s="271" t="s">
        <v>1442</v>
      </c>
      <c r="C383" s="248" t="s">
        <v>1443</v>
      </c>
      <c r="D383" s="246" t="s">
        <v>1444</v>
      </c>
      <c r="E383" s="246"/>
    </row>
    <row r="384" spans="1:5">
      <c r="A384" s="245" t="s">
        <v>583</v>
      </c>
      <c r="B384" s="271" t="s">
        <v>517</v>
      </c>
      <c r="C384" s="271" t="s">
        <v>518</v>
      </c>
      <c r="D384" s="271" t="s">
        <v>1445</v>
      </c>
      <c r="E384" s="246"/>
    </row>
    <row r="385" spans="1:5">
      <c r="A385" s="245" t="s">
        <v>583</v>
      </c>
      <c r="B385" s="271" t="s">
        <v>519</v>
      </c>
      <c r="C385" s="271" t="s">
        <v>520</v>
      </c>
      <c r="D385" s="271" t="s">
        <v>1446</v>
      </c>
      <c r="E385" s="246"/>
    </row>
    <row r="386" spans="1:5">
      <c r="A386" s="245" t="s">
        <v>584</v>
      </c>
      <c r="B386" s="246" t="s">
        <v>1447</v>
      </c>
      <c r="C386" s="248" t="s">
        <v>1448</v>
      </c>
      <c r="D386" s="246" t="s">
        <v>1449</v>
      </c>
      <c r="E386" s="246"/>
    </row>
    <row r="387" spans="1:5">
      <c r="A387" s="245" t="s">
        <v>583</v>
      </c>
      <c r="B387" s="271" t="s">
        <v>521</v>
      </c>
      <c r="C387" s="271" t="s">
        <v>522</v>
      </c>
      <c r="D387" s="271" t="s">
        <v>1450</v>
      </c>
      <c r="E387" s="246"/>
    </row>
    <row r="388" spans="1:5">
      <c r="A388" s="245" t="s">
        <v>583</v>
      </c>
      <c r="B388" s="246" t="s">
        <v>1451</v>
      </c>
      <c r="C388" s="248" t="s">
        <v>1452</v>
      </c>
      <c r="D388" s="246" t="s">
        <v>1453</v>
      </c>
      <c r="E388" s="246"/>
    </row>
    <row r="389" spans="1:5">
      <c r="A389" s="245" t="s">
        <v>583</v>
      </c>
      <c r="B389" s="246" t="s">
        <v>1454</v>
      </c>
      <c r="C389" s="246" t="s">
        <v>1455</v>
      </c>
      <c r="D389" s="249" t="s">
        <v>1456</v>
      </c>
      <c r="E389" s="246"/>
    </row>
    <row r="390" spans="1:5">
      <c r="A390" s="245" t="s">
        <v>584</v>
      </c>
      <c r="B390" s="246" t="s">
        <v>1458</v>
      </c>
      <c r="C390" s="248" t="s">
        <v>1459</v>
      </c>
      <c r="D390" s="249" t="s">
        <v>1460</v>
      </c>
      <c r="E390" s="246" t="s">
        <v>1457</v>
      </c>
    </row>
    <row r="391" spans="1:5">
      <c r="A391" s="245" t="s">
        <v>583</v>
      </c>
      <c r="B391" s="246" t="s">
        <v>1461</v>
      </c>
      <c r="C391" s="248" t="s">
        <v>1462</v>
      </c>
      <c r="D391" s="249" t="s">
        <v>1463</v>
      </c>
      <c r="E391" s="246"/>
    </row>
    <row r="392" spans="1:5">
      <c r="A392" s="245" t="s">
        <v>1769</v>
      </c>
      <c r="B392" s="246" t="s">
        <v>244</v>
      </c>
      <c r="C392" s="248" t="s">
        <v>1464</v>
      </c>
      <c r="D392" s="249" t="s">
        <v>1465</v>
      </c>
      <c r="E392" s="67"/>
    </row>
    <row r="393" spans="1:5">
      <c r="A393" s="245" t="s">
        <v>583</v>
      </c>
      <c r="B393" s="271" t="s">
        <v>523</v>
      </c>
      <c r="C393" s="271" t="s">
        <v>524</v>
      </c>
      <c r="D393" s="271" t="s">
        <v>1466</v>
      </c>
      <c r="E393" s="246"/>
    </row>
    <row r="394" spans="1:5">
      <c r="A394" s="245" t="s">
        <v>583</v>
      </c>
      <c r="B394" s="246" t="s">
        <v>1467</v>
      </c>
      <c r="C394" s="248" t="s">
        <v>1468</v>
      </c>
      <c r="D394" s="246" t="s">
        <v>1469</v>
      </c>
      <c r="E394" s="246"/>
    </row>
    <row r="395" spans="1:5">
      <c r="A395" s="245" t="s">
        <v>583</v>
      </c>
      <c r="B395" s="246" t="s">
        <v>1470</v>
      </c>
      <c r="C395" s="248" t="s">
        <v>1471</v>
      </c>
      <c r="D395" s="246" t="s">
        <v>1472</v>
      </c>
      <c r="E395" s="246"/>
    </row>
    <row r="396" spans="1:5">
      <c r="A396" s="245" t="s">
        <v>584</v>
      </c>
      <c r="B396" s="246" t="s">
        <v>172</v>
      </c>
      <c r="C396" s="248" t="s">
        <v>173</v>
      </c>
      <c r="D396" s="249" t="s">
        <v>174</v>
      </c>
      <c r="E396" s="246"/>
    </row>
    <row r="397" spans="1:5">
      <c r="A397" s="245" t="s">
        <v>583</v>
      </c>
      <c r="B397" s="246" t="s">
        <v>1473</v>
      </c>
      <c r="C397" s="248" t="s">
        <v>1474</v>
      </c>
      <c r="D397" s="246" t="s">
        <v>1475</v>
      </c>
      <c r="E397" s="246"/>
    </row>
    <row r="398" spans="1:5">
      <c r="A398" s="245" t="s">
        <v>583</v>
      </c>
      <c r="B398" s="246" t="s">
        <v>1476</v>
      </c>
      <c r="C398" s="248" t="s">
        <v>1477</v>
      </c>
      <c r="D398" s="67" t="s">
        <v>1478</v>
      </c>
      <c r="E398" s="246"/>
    </row>
    <row r="399" spans="1:5">
      <c r="A399" s="245" t="s">
        <v>583</v>
      </c>
      <c r="B399" s="246" t="s">
        <v>1480</v>
      </c>
      <c r="C399" s="248" t="s">
        <v>1481</v>
      </c>
      <c r="D399" s="246" t="s">
        <v>1482</v>
      </c>
      <c r="E399" s="246" t="s">
        <v>1479</v>
      </c>
    </row>
    <row r="400" spans="1:5">
      <c r="A400" s="245" t="s">
        <v>583</v>
      </c>
      <c r="B400" s="271" t="s">
        <v>525</v>
      </c>
      <c r="C400" s="271" t="s">
        <v>526</v>
      </c>
      <c r="D400" s="271" t="s">
        <v>1483</v>
      </c>
      <c r="E400" s="246"/>
    </row>
    <row r="401" spans="1:5">
      <c r="A401" s="245" t="s">
        <v>583</v>
      </c>
      <c r="B401" s="271" t="s">
        <v>527</v>
      </c>
      <c r="C401" s="271" t="s">
        <v>528</v>
      </c>
      <c r="D401" s="271" t="s">
        <v>1484</v>
      </c>
      <c r="E401" s="246"/>
    </row>
    <row r="402" spans="1:5">
      <c r="A402" s="245" t="s">
        <v>583</v>
      </c>
      <c r="B402" s="246" t="s">
        <v>1485</v>
      </c>
      <c r="C402" s="248" t="s">
        <v>1486</v>
      </c>
      <c r="D402" s="246" t="s">
        <v>1487</v>
      </c>
      <c r="E402" s="246"/>
    </row>
    <row r="403" spans="1:5">
      <c r="A403" s="245" t="s">
        <v>583</v>
      </c>
      <c r="B403" s="67" t="s">
        <v>1488</v>
      </c>
      <c r="C403" s="248" t="s">
        <v>1489</v>
      </c>
      <c r="D403" s="246" t="s">
        <v>1490</v>
      </c>
      <c r="E403" s="246"/>
    </row>
    <row r="404" spans="1:5">
      <c r="A404" s="245" t="s">
        <v>585</v>
      </c>
      <c r="B404" s="246" t="s">
        <v>1491</v>
      </c>
      <c r="C404" s="248" t="s">
        <v>1492</v>
      </c>
      <c r="D404" s="249" t="s">
        <v>1493</v>
      </c>
      <c r="E404" s="246"/>
    </row>
    <row r="405" spans="1:5">
      <c r="A405" s="245" t="s">
        <v>583</v>
      </c>
      <c r="B405" s="67" t="s">
        <v>1494</v>
      </c>
      <c r="C405" s="248" t="s">
        <v>1495</v>
      </c>
      <c r="D405" s="246" t="s">
        <v>1496</v>
      </c>
      <c r="E405" s="246"/>
    </row>
    <row r="406" spans="1:5">
      <c r="A406" s="245" t="s">
        <v>585</v>
      </c>
      <c r="B406" s="246" t="s">
        <v>1497</v>
      </c>
      <c r="C406" s="248" t="s">
        <v>1498</v>
      </c>
      <c r="D406" s="249" t="s">
        <v>1499</v>
      </c>
      <c r="E406" s="246"/>
    </row>
    <row r="407" spans="1:5">
      <c r="A407" s="245" t="s">
        <v>583</v>
      </c>
      <c r="B407" s="271" t="s">
        <v>529</v>
      </c>
      <c r="C407" s="271" t="s">
        <v>530</v>
      </c>
      <c r="D407" s="271" t="s">
        <v>1500</v>
      </c>
      <c r="E407" s="246"/>
    </row>
    <row r="408" spans="1:5">
      <c r="A408" s="245" t="s">
        <v>583</v>
      </c>
      <c r="B408" s="246" t="s">
        <v>1501</v>
      </c>
      <c r="C408" s="248" t="s">
        <v>1502</v>
      </c>
      <c r="D408" s="249" t="s">
        <v>1503</v>
      </c>
      <c r="E408" s="246"/>
    </row>
    <row r="409" spans="1:5">
      <c r="A409" s="245" t="s">
        <v>583</v>
      </c>
      <c r="B409" s="246" t="s">
        <v>1504</v>
      </c>
      <c r="C409" s="248" t="s">
        <v>1505</v>
      </c>
      <c r="D409" s="249" t="s">
        <v>1506</v>
      </c>
      <c r="E409" s="246"/>
    </row>
    <row r="410" spans="1:5">
      <c r="A410" s="245" t="s">
        <v>583</v>
      </c>
      <c r="B410" s="246" t="s">
        <v>1507</v>
      </c>
      <c r="C410" s="248" t="s">
        <v>1508</v>
      </c>
      <c r="D410" s="249" t="s">
        <v>1509</v>
      </c>
      <c r="E410" s="246"/>
    </row>
    <row r="411" spans="1:5">
      <c r="A411" s="245" t="s">
        <v>583</v>
      </c>
      <c r="B411" s="246" t="s">
        <v>1510</v>
      </c>
      <c r="C411" s="248" t="s">
        <v>1511</v>
      </c>
      <c r="D411" s="246" t="s">
        <v>1512</v>
      </c>
      <c r="E411" s="246"/>
    </row>
    <row r="412" spans="1:5">
      <c r="A412" s="245" t="s">
        <v>583</v>
      </c>
      <c r="B412" s="271" t="s">
        <v>531</v>
      </c>
      <c r="C412" s="271" t="s">
        <v>532</v>
      </c>
      <c r="D412" s="271" t="s">
        <v>1513</v>
      </c>
      <c r="E412" s="246"/>
    </row>
    <row r="413" spans="1:5">
      <c r="A413" s="245" t="s">
        <v>583</v>
      </c>
      <c r="B413" s="271" t="s">
        <v>533</v>
      </c>
      <c r="C413" s="271" t="s">
        <v>534</v>
      </c>
      <c r="D413" s="271" t="s">
        <v>1514</v>
      </c>
      <c r="E413" s="246"/>
    </row>
    <row r="414" spans="1:5">
      <c r="A414" s="245" t="s">
        <v>583</v>
      </c>
      <c r="B414" s="246" t="s">
        <v>1515</v>
      </c>
      <c r="C414" s="248" t="s">
        <v>1516</v>
      </c>
      <c r="D414" s="246" t="s">
        <v>1517</v>
      </c>
      <c r="E414" s="246"/>
    </row>
    <row r="415" spans="1:5">
      <c r="A415" s="245" t="s">
        <v>583</v>
      </c>
      <c r="B415" s="271" t="s">
        <v>535</v>
      </c>
      <c r="C415" s="271" t="s">
        <v>536</v>
      </c>
      <c r="D415" s="271" t="s">
        <v>1518</v>
      </c>
      <c r="E415" s="246"/>
    </row>
    <row r="416" spans="1:5">
      <c r="A416" s="245" t="s">
        <v>1769</v>
      </c>
      <c r="B416" s="246" t="s">
        <v>245</v>
      </c>
      <c r="C416" s="248" t="s">
        <v>246</v>
      </c>
      <c r="D416" s="249" t="s">
        <v>247</v>
      </c>
      <c r="E416" s="246"/>
    </row>
    <row r="417" spans="1:5">
      <c r="A417" s="245" t="s">
        <v>582</v>
      </c>
      <c r="B417" s="246" t="s">
        <v>1519</v>
      </c>
      <c r="C417" s="248" t="s">
        <v>1520</v>
      </c>
      <c r="D417" s="249" t="s">
        <v>1521</v>
      </c>
      <c r="E417" s="246"/>
    </row>
    <row r="418" spans="1:5">
      <c r="A418" s="245" t="s">
        <v>583</v>
      </c>
      <c r="B418" s="246" t="s">
        <v>1522</v>
      </c>
      <c r="C418" s="248" t="s">
        <v>1523</v>
      </c>
      <c r="D418" s="246" t="s">
        <v>1524</v>
      </c>
      <c r="E418" s="246"/>
    </row>
    <row r="419" spans="1:5">
      <c r="A419" s="245" t="s">
        <v>584</v>
      </c>
      <c r="B419" s="246" t="s">
        <v>1525</v>
      </c>
      <c r="C419" s="248" t="s">
        <v>1526</v>
      </c>
      <c r="D419" s="246" t="s">
        <v>1527</v>
      </c>
      <c r="E419" s="246"/>
    </row>
    <row r="420" spans="1:5">
      <c r="A420" s="245" t="s">
        <v>583</v>
      </c>
      <c r="B420" s="246" t="s">
        <v>1528</v>
      </c>
      <c r="C420" s="248" t="s">
        <v>1529</v>
      </c>
      <c r="D420" s="246" t="s">
        <v>1530</v>
      </c>
      <c r="E420" s="246"/>
    </row>
    <row r="421" spans="1:5">
      <c r="A421" s="245" t="s">
        <v>583</v>
      </c>
      <c r="B421" s="246" t="s">
        <v>1531</v>
      </c>
      <c r="C421" s="248" t="s">
        <v>1532</v>
      </c>
      <c r="D421" s="246" t="s">
        <v>1533</v>
      </c>
      <c r="E421" s="246"/>
    </row>
    <row r="422" spans="1:5">
      <c r="A422" s="245" t="s">
        <v>583</v>
      </c>
      <c r="B422" s="246" t="s">
        <v>1534</v>
      </c>
      <c r="C422" s="248" t="s">
        <v>1535</v>
      </c>
      <c r="D422" s="249" t="s">
        <v>1536</v>
      </c>
      <c r="E422" s="246"/>
    </row>
    <row r="423" spans="1:5">
      <c r="A423" s="245" t="s">
        <v>583</v>
      </c>
      <c r="B423" s="246" t="s">
        <v>1537</v>
      </c>
      <c r="C423" s="273" t="s">
        <v>1538</v>
      </c>
      <c r="D423" s="246" t="s">
        <v>1539</v>
      </c>
      <c r="E423" s="246"/>
    </row>
    <row r="424" spans="1:5">
      <c r="A424" s="245" t="s">
        <v>584</v>
      </c>
      <c r="B424" s="246" t="s">
        <v>1540</v>
      </c>
      <c r="C424" s="248" t="s">
        <v>1541</v>
      </c>
      <c r="D424" s="246" t="s">
        <v>1542</v>
      </c>
      <c r="E424" s="246"/>
    </row>
    <row r="425" spans="1:5">
      <c r="A425" s="245" t="s">
        <v>583</v>
      </c>
      <c r="B425" s="246" t="s">
        <v>1543</v>
      </c>
      <c r="C425" s="248" t="s">
        <v>1544</v>
      </c>
      <c r="D425" s="246" t="s">
        <v>1545</v>
      </c>
      <c r="E425" s="246"/>
    </row>
    <row r="426" spans="1:5">
      <c r="A426" s="245" t="s">
        <v>583</v>
      </c>
      <c r="B426" s="246" t="s">
        <v>1546</v>
      </c>
      <c r="C426" s="248" t="s">
        <v>1547</v>
      </c>
      <c r="D426" s="249" t="s">
        <v>1548</v>
      </c>
      <c r="E426" s="246"/>
    </row>
    <row r="427" spans="1:5">
      <c r="A427" s="245" t="s">
        <v>1769</v>
      </c>
      <c r="B427" s="246" t="s">
        <v>248</v>
      </c>
      <c r="C427" s="248" t="s">
        <v>249</v>
      </c>
      <c r="D427" s="249" t="s">
        <v>250</v>
      </c>
      <c r="E427" s="246"/>
    </row>
    <row r="428" spans="1:5">
      <c r="A428" s="245" t="s">
        <v>583</v>
      </c>
      <c r="B428" s="246" t="s">
        <v>1550</v>
      </c>
      <c r="C428" s="248" t="s">
        <v>1551</v>
      </c>
      <c r="D428" s="249" t="s">
        <v>1552</v>
      </c>
      <c r="E428" s="246" t="s">
        <v>1549</v>
      </c>
    </row>
    <row r="429" spans="1:5">
      <c r="A429" s="245" t="s">
        <v>583</v>
      </c>
      <c r="B429" s="246" t="s">
        <v>1553</v>
      </c>
      <c r="C429" s="248" t="s">
        <v>1554</v>
      </c>
      <c r="D429" s="249" t="s">
        <v>1555</v>
      </c>
      <c r="E429" s="246"/>
    </row>
    <row r="430" spans="1:5">
      <c r="A430" s="245" t="s">
        <v>1769</v>
      </c>
      <c r="B430" s="246" t="s">
        <v>251</v>
      </c>
      <c r="C430" s="248" t="s">
        <v>252</v>
      </c>
      <c r="D430" s="249" t="s">
        <v>253</v>
      </c>
      <c r="E430" s="246"/>
    </row>
    <row r="431" spans="1:5">
      <c r="A431" s="245" t="s">
        <v>1769</v>
      </c>
      <c r="B431" s="246" t="s">
        <v>296</v>
      </c>
      <c r="C431" s="248" t="s">
        <v>297</v>
      </c>
      <c r="D431" s="249" t="s">
        <v>298</v>
      </c>
      <c r="E431" s="246"/>
    </row>
    <row r="432" spans="1:5">
      <c r="A432" s="245" t="s">
        <v>1769</v>
      </c>
      <c r="B432" s="246" t="s">
        <v>299</v>
      </c>
      <c r="C432" s="248" t="s">
        <v>300</v>
      </c>
      <c r="D432" s="249" t="s">
        <v>301</v>
      </c>
      <c r="E432" s="246"/>
    </row>
    <row r="433" spans="1:5">
      <c r="A433" s="245" t="s">
        <v>583</v>
      </c>
      <c r="B433" s="246" t="s">
        <v>1556</v>
      </c>
      <c r="C433" s="248" t="s">
        <v>1557</v>
      </c>
      <c r="D433" s="249" t="s">
        <v>1558</v>
      </c>
      <c r="E433" s="246"/>
    </row>
    <row r="434" spans="1:5">
      <c r="A434" s="245" t="s">
        <v>583</v>
      </c>
      <c r="B434" s="246" t="s">
        <v>1559</v>
      </c>
      <c r="C434" s="248" t="s">
        <v>1560</v>
      </c>
      <c r="D434" s="249" t="s">
        <v>1561</v>
      </c>
      <c r="E434" s="246"/>
    </row>
    <row r="435" spans="1:5">
      <c r="A435" s="245" t="s">
        <v>1769</v>
      </c>
      <c r="B435" s="246" t="s">
        <v>254</v>
      </c>
      <c r="C435" s="249" t="s">
        <v>255</v>
      </c>
      <c r="D435" s="249" t="s">
        <v>256</v>
      </c>
      <c r="E435" s="246"/>
    </row>
    <row r="436" spans="1:5">
      <c r="A436" s="245" t="s">
        <v>583</v>
      </c>
      <c r="B436" s="246" t="s">
        <v>1562</v>
      </c>
      <c r="C436" s="248" t="s">
        <v>1563</v>
      </c>
      <c r="D436" s="249" t="s">
        <v>1564</v>
      </c>
      <c r="E436" s="246"/>
    </row>
    <row r="437" spans="1:5">
      <c r="A437" s="245" t="s">
        <v>583</v>
      </c>
      <c r="B437" s="246" t="s">
        <v>1562</v>
      </c>
      <c r="C437" s="248" t="s">
        <v>1565</v>
      </c>
      <c r="D437" s="249" t="s">
        <v>1566</v>
      </c>
      <c r="E437" s="246"/>
    </row>
    <row r="438" spans="1:5">
      <c r="A438" s="245" t="s">
        <v>583</v>
      </c>
      <c r="B438" s="246" t="s">
        <v>1567</v>
      </c>
      <c r="C438" s="248" t="s">
        <v>1568</v>
      </c>
      <c r="D438" s="246" t="s">
        <v>1569</v>
      </c>
      <c r="E438" s="246"/>
    </row>
    <row r="439" spans="1:5">
      <c r="A439" s="245" t="s">
        <v>582</v>
      </c>
      <c r="B439" s="271" t="s">
        <v>537</v>
      </c>
      <c r="C439" s="271" t="s">
        <v>538</v>
      </c>
      <c r="D439" s="271" t="s">
        <v>1570</v>
      </c>
      <c r="E439" s="246"/>
    </row>
    <row r="440" spans="1:5">
      <c r="A440" s="245" t="s">
        <v>585</v>
      </c>
      <c r="B440" s="246" t="s">
        <v>1571</v>
      </c>
      <c r="C440" s="248" t="s">
        <v>1572</v>
      </c>
      <c r="D440" s="249" t="s">
        <v>1573</v>
      </c>
      <c r="E440" s="246"/>
    </row>
    <row r="441" spans="1:5">
      <c r="A441" s="245" t="s">
        <v>583</v>
      </c>
      <c r="B441" s="271" t="s">
        <v>539</v>
      </c>
      <c r="C441" s="271" t="s">
        <v>540</v>
      </c>
      <c r="D441" s="271" t="s">
        <v>1574</v>
      </c>
      <c r="E441" s="246"/>
    </row>
    <row r="442" spans="1:5">
      <c r="A442" s="245" t="s">
        <v>584</v>
      </c>
      <c r="B442" s="271" t="s">
        <v>1575</v>
      </c>
      <c r="C442" s="248" t="s">
        <v>1576</v>
      </c>
      <c r="D442" s="249" t="s">
        <v>1577</v>
      </c>
      <c r="E442" s="246"/>
    </row>
    <row r="443" spans="1:5">
      <c r="A443" s="245" t="s">
        <v>583</v>
      </c>
      <c r="B443" s="271" t="s">
        <v>541</v>
      </c>
      <c r="C443" s="271" t="s">
        <v>542</v>
      </c>
      <c r="D443" s="271" t="s">
        <v>1578</v>
      </c>
      <c r="E443" s="246"/>
    </row>
    <row r="444" spans="1:5">
      <c r="A444" s="245" t="s">
        <v>584</v>
      </c>
      <c r="B444" s="271" t="s">
        <v>543</v>
      </c>
      <c r="C444" s="271" t="s">
        <v>544</v>
      </c>
      <c r="D444" s="271" t="s">
        <v>1579</v>
      </c>
      <c r="E444" s="246"/>
    </row>
    <row r="445" spans="1:5">
      <c r="A445" s="245" t="s">
        <v>583</v>
      </c>
      <c r="B445" s="246" t="s">
        <v>1580</v>
      </c>
      <c r="C445" s="248" t="s">
        <v>1581</v>
      </c>
      <c r="D445" s="246" t="s">
        <v>1582</v>
      </c>
      <c r="E445" s="246"/>
    </row>
    <row r="446" spans="1:5">
      <c r="A446" s="245" t="s">
        <v>583</v>
      </c>
      <c r="B446" s="246" t="s">
        <v>1583</v>
      </c>
      <c r="C446" s="248" t="s">
        <v>1584</v>
      </c>
      <c r="D446" s="246" t="s">
        <v>1585</v>
      </c>
      <c r="E446" s="246"/>
    </row>
    <row r="447" spans="1:5">
      <c r="A447" s="245" t="s">
        <v>583</v>
      </c>
      <c r="B447" s="246" t="s">
        <v>1586</v>
      </c>
      <c r="C447" s="248" t="s">
        <v>1587</v>
      </c>
      <c r="D447" s="246" t="s">
        <v>1588</v>
      </c>
      <c r="E447" s="246"/>
    </row>
    <row r="448" spans="1:5">
      <c r="A448" s="245" t="s">
        <v>583</v>
      </c>
      <c r="B448" s="246" t="s">
        <v>1589</v>
      </c>
      <c r="C448" s="248" t="s">
        <v>1590</v>
      </c>
      <c r="D448" s="249" t="s">
        <v>1591</v>
      </c>
      <c r="E448" s="246"/>
    </row>
    <row r="449" spans="1:5">
      <c r="A449" s="245" t="s">
        <v>1769</v>
      </c>
      <c r="B449" s="246" t="s">
        <v>302</v>
      </c>
      <c r="C449" s="248" t="s">
        <v>303</v>
      </c>
      <c r="D449" s="249" t="s">
        <v>304</v>
      </c>
      <c r="E449" s="246"/>
    </row>
    <row r="450" spans="1:5">
      <c r="A450" s="245" t="s">
        <v>582</v>
      </c>
      <c r="B450" s="246" t="s">
        <v>1592</v>
      </c>
      <c r="C450" s="248" t="s">
        <v>1593</v>
      </c>
      <c r="D450" s="67" t="s">
        <v>1594</v>
      </c>
      <c r="E450" s="246"/>
    </row>
    <row r="451" spans="1:5">
      <c r="A451" s="245" t="s">
        <v>583</v>
      </c>
      <c r="B451" s="246" t="s">
        <v>1595</v>
      </c>
      <c r="C451" s="248" t="s">
        <v>1596</v>
      </c>
      <c r="D451" s="246" t="s">
        <v>1597</v>
      </c>
      <c r="E451" s="246"/>
    </row>
    <row r="452" spans="1:5">
      <c r="A452" s="245" t="s">
        <v>584</v>
      </c>
      <c r="B452" s="246" t="s">
        <v>1598</v>
      </c>
      <c r="C452" s="248" t="s">
        <v>1599</v>
      </c>
      <c r="D452" s="246" t="s">
        <v>1600</v>
      </c>
      <c r="E452" s="246"/>
    </row>
    <row r="453" spans="1:5">
      <c r="A453" s="245" t="s">
        <v>583</v>
      </c>
      <c r="B453" s="271" t="s">
        <v>545</v>
      </c>
      <c r="C453" s="271" t="s">
        <v>546</v>
      </c>
      <c r="D453" s="271" t="s">
        <v>1601</v>
      </c>
      <c r="E453" s="246"/>
    </row>
    <row r="454" spans="1:5">
      <c r="A454" s="245" t="s">
        <v>583</v>
      </c>
      <c r="B454" s="271" t="s">
        <v>547</v>
      </c>
      <c r="C454" s="271" t="s">
        <v>548</v>
      </c>
      <c r="D454" s="271" t="s">
        <v>1602</v>
      </c>
      <c r="E454" s="246"/>
    </row>
    <row r="455" spans="1:5">
      <c r="A455" s="245" t="s">
        <v>583</v>
      </c>
      <c r="B455" s="246" t="s">
        <v>1603</v>
      </c>
      <c r="C455" s="248" t="s">
        <v>1604</v>
      </c>
      <c r="D455" s="67" t="s">
        <v>1605</v>
      </c>
      <c r="E455" s="246"/>
    </row>
    <row r="456" spans="1:5">
      <c r="A456" s="245" t="s">
        <v>583</v>
      </c>
      <c r="B456" s="246" t="s">
        <v>1603</v>
      </c>
      <c r="C456" s="248" t="s">
        <v>1606</v>
      </c>
      <c r="D456" s="67" t="s">
        <v>1607</v>
      </c>
      <c r="E456" s="246"/>
    </row>
    <row r="457" spans="1:5">
      <c r="A457" s="245" t="s">
        <v>585</v>
      </c>
      <c r="B457" s="271" t="s">
        <v>549</v>
      </c>
      <c r="C457" s="271" t="s">
        <v>550</v>
      </c>
      <c r="D457" s="271" t="s">
        <v>1608</v>
      </c>
      <c r="E457" s="246"/>
    </row>
    <row r="458" spans="1:5">
      <c r="A458" s="245" t="s">
        <v>583</v>
      </c>
      <c r="B458" s="67" t="s">
        <v>1610</v>
      </c>
      <c r="C458" s="248" t="s">
        <v>1611</v>
      </c>
      <c r="D458" s="246" t="s">
        <v>1612</v>
      </c>
      <c r="E458" s="246" t="s">
        <v>1609</v>
      </c>
    </row>
    <row r="459" spans="1:5">
      <c r="A459" s="245" t="s">
        <v>583</v>
      </c>
      <c r="B459" s="246" t="s">
        <v>1613</v>
      </c>
      <c r="C459" s="248" t="s">
        <v>1614</v>
      </c>
      <c r="D459" s="249" t="s">
        <v>1615</v>
      </c>
      <c r="E459" s="246"/>
    </row>
    <row r="460" spans="1:5">
      <c r="A460" s="245" t="s">
        <v>583</v>
      </c>
      <c r="B460" s="246" t="s">
        <v>1616</v>
      </c>
      <c r="C460" s="248" t="s">
        <v>1617</v>
      </c>
      <c r="D460" s="246" t="s">
        <v>1618</v>
      </c>
      <c r="E460" s="246"/>
    </row>
    <row r="461" spans="1:5">
      <c r="A461" s="245" t="s">
        <v>583</v>
      </c>
      <c r="B461" s="246" t="s">
        <v>1619</v>
      </c>
      <c r="C461" s="248" t="s">
        <v>1620</v>
      </c>
      <c r="D461" s="249" t="s">
        <v>1621</v>
      </c>
      <c r="E461" s="246"/>
    </row>
    <row r="462" spans="1:5">
      <c r="A462" s="245" t="s">
        <v>583</v>
      </c>
      <c r="B462" s="246" t="s">
        <v>1622</v>
      </c>
      <c r="C462" s="248" t="s">
        <v>1623</v>
      </c>
      <c r="D462" s="246" t="s">
        <v>1624</v>
      </c>
      <c r="E462" s="246"/>
    </row>
    <row r="463" spans="1:5">
      <c r="A463" s="245" t="s">
        <v>1769</v>
      </c>
      <c r="B463" s="246" t="s">
        <v>278</v>
      </c>
      <c r="C463" s="248" t="s">
        <v>279</v>
      </c>
      <c r="D463" s="249" t="s">
        <v>280</v>
      </c>
      <c r="E463" s="246"/>
    </row>
    <row r="464" spans="1:5">
      <c r="A464" s="245" t="s">
        <v>585</v>
      </c>
      <c r="B464" s="246" t="s">
        <v>175</v>
      </c>
      <c r="C464" s="248" t="s">
        <v>176</v>
      </c>
      <c r="D464" s="249" t="s">
        <v>177</v>
      </c>
      <c r="E464" s="246"/>
    </row>
    <row r="465" spans="1:5">
      <c r="A465" s="245" t="s">
        <v>1769</v>
      </c>
      <c r="B465" s="246" t="s">
        <v>257</v>
      </c>
      <c r="C465" s="248" t="s">
        <v>258</v>
      </c>
      <c r="D465" s="249" t="s">
        <v>259</v>
      </c>
      <c r="E465" s="246"/>
    </row>
    <row r="466" spans="1:5">
      <c r="A466" s="245" t="s">
        <v>583</v>
      </c>
      <c r="B466" s="246" t="s">
        <v>1625</v>
      </c>
      <c r="C466" s="248" t="s">
        <v>1626</v>
      </c>
      <c r="D466" s="246" t="s">
        <v>1627</v>
      </c>
      <c r="E466" s="246"/>
    </row>
    <row r="467" spans="1:5">
      <c r="A467" s="245" t="s">
        <v>585</v>
      </c>
      <c r="B467" s="246" t="s">
        <v>1628</v>
      </c>
      <c r="C467" s="248" t="s">
        <v>1629</v>
      </c>
      <c r="D467" s="249" t="s">
        <v>1630</v>
      </c>
      <c r="E467" s="246"/>
    </row>
    <row r="468" spans="1:5">
      <c r="A468" s="245" t="s">
        <v>1769</v>
      </c>
      <c r="B468" s="246" t="s">
        <v>260</v>
      </c>
      <c r="C468" s="248" t="s">
        <v>261</v>
      </c>
      <c r="D468" s="249" t="s">
        <v>262</v>
      </c>
      <c r="E468" s="246"/>
    </row>
    <row r="469" spans="1:5">
      <c r="A469" s="245" t="s">
        <v>1769</v>
      </c>
      <c r="B469" s="246" t="s">
        <v>263</v>
      </c>
      <c r="C469" s="248" t="s">
        <v>264</v>
      </c>
      <c r="D469" s="249" t="s">
        <v>265</v>
      </c>
      <c r="E469" s="246"/>
    </row>
    <row r="470" spans="1:5">
      <c r="A470" s="245" t="s">
        <v>582</v>
      </c>
      <c r="B470" s="246" t="s">
        <v>1631</v>
      </c>
      <c r="C470" s="248" t="s">
        <v>1632</v>
      </c>
      <c r="D470" s="246" t="s">
        <v>1633</v>
      </c>
      <c r="E470" s="246"/>
    </row>
    <row r="471" spans="1:5">
      <c r="A471" s="245" t="s">
        <v>1769</v>
      </c>
      <c r="B471" s="246" t="s">
        <v>266</v>
      </c>
      <c r="C471" s="248" t="s">
        <v>267</v>
      </c>
      <c r="D471" s="249" t="s">
        <v>268</v>
      </c>
      <c r="E471" s="246"/>
    </row>
    <row r="472" spans="1:5">
      <c r="A472" s="245" t="s">
        <v>583</v>
      </c>
      <c r="B472" s="246" t="s">
        <v>1634</v>
      </c>
      <c r="C472" s="248" t="s">
        <v>1635</v>
      </c>
      <c r="D472" s="249" t="s">
        <v>1636</v>
      </c>
      <c r="E472" s="246"/>
    </row>
    <row r="473" spans="1:5">
      <c r="A473" s="245" t="s">
        <v>583</v>
      </c>
      <c r="B473" s="246" t="s">
        <v>1637</v>
      </c>
      <c r="C473" s="248" t="s">
        <v>1638</v>
      </c>
      <c r="D473" s="246" t="s">
        <v>1639</v>
      </c>
      <c r="E473" s="246"/>
    </row>
    <row r="474" spans="1:5">
      <c r="A474" s="245" t="s">
        <v>583</v>
      </c>
      <c r="B474" s="271" t="s">
        <v>551</v>
      </c>
      <c r="C474" s="271" t="s">
        <v>552</v>
      </c>
      <c r="D474" s="271" t="s">
        <v>1640</v>
      </c>
      <c r="E474" s="246"/>
    </row>
    <row r="475" spans="1:5">
      <c r="A475" s="245" t="s">
        <v>582</v>
      </c>
      <c r="B475" s="246" t="s">
        <v>1641</v>
      </c>
      <c r="C475" s="248" t="s">
        <v>1642</v>
      </c>
      <c r="D475" s="249" t="s">
        <v>1643</v>
      </c>
      <c r="E475" s="246"/>
    </row>
    <row r="476" spans="1:5">
      <c r="A476" s="245" t="s">
        <v>583</v>
      </c>
      <c r="B476" s="246" t="s">
        <v>1644</v>
      </c>
      <c r="C476" s="248" t="s">
        <v>1645</v>
      </c>
      <c r="D476" s="249" t="s">
        <v>1646</v>
      </c>
      <c r="E476" s="246"/>
    </row>
    <row r="477" spans="1:5">
      <c r="A477" s="245" t="s">
        <v>1769</v>
      </c>
      <c r="B477" s="246" t="s">
        <v>269</v>
      </c>
      <c r="C477" s="248" t="s">
        <v>270</v>
      </c>
      <c r="D477" s="249" t="s">
        <v>271</v>
      </c>
      <c r="E477" s="246"/>
    </row>
    <row r="478" spans="1:5">
      <c r="A478" s="245" t="s">
        <v>583</v>
      </c>
      <c r="B478" s="67" t="s">
        <v>1647</v>
      </c>
      <c r="C478" s="248" t="s">
        <v>1648</v>
      </c>
      <c r="D478" s="246" t="s">
        <v>1649</v>
      </c>
      <c r="E478" s="246"/>
    </row>
    <row r="479" spans="1:5">
      <c r="A479" s="245" t="s">
        <v>585</v>
      </c>
      <c r="B479" s="271" t="s">
        <v>553</v>
      </c>
      <c r="C479" s="271" t="s">
        <v>554</v>
      </c>
      <c r="D479" s="271" t="s">
        <v>1650</v>
      </c>
      <c r="E479" s="246"/>
    </row>
    <row r="480" spans="1:5">
      <c r="A480" s="245" t="s">
        <v>583</v>
      </c>
      <c r="B480" s="67" t="s">
        <v>1651</v>
      </c>
      <c r="C480" s="248" t="s">
        <v>1652</v>
      </c>
      <c r="D480" s="246" t="s">
        <v>1653</v>
      </c>
      <c r="E480" s="246"/>
    </row>
    <row r="481" spans="1:5">
      <c r="A481" s="245" t="s">
        <v>584</v>
      </c>
      <c r="B481" s="246" t="s">
        <v>1654</v>
      </c>
      <c r="C481" s="248" t="s">
        <v>1655</v>
      </c>
      <c r="D481" s="246" t="s">
        <v>1656</v>
      </c>
      <c r="E481" s="246"/>
    </row>
    <row r="482" spans="1:5">
      <c r="A482" s="245" t="s">
        <v>583</v>
      </c>
      <c r="B482" s="246" t="s">
        <v>1657</v>
      </c>
      <c r="C482" s="248" t="s">
        <v>1658</v>
      </c>
      <c r="D482" s="246" t="s">
        <v>1659</v>
      </c>
      <c r="E482" s="246"/>
    </row>
    <row r="483" spans="1:5">
      <c r="A483" s="245" t="s">
        <v>583</v>
      </c>
      <c r="B483" s="246" t="s">
        <v>1660</v>
      </c>
      <c r="C483" s="248" t="s">
        <v>1661</v>
      </c>
      <c r="D483" s="249" t="s">
        <v>1662</v>
      </c>
      <c r="E483" s="246"/>
    </row>
    <row r="484" spans="1:5">
      <c r="A484" s="245" t="s">
        <v>583</v>
      </c>
      <c r="B484" s="271" t="s">
        <v>555</v>
      </c>
      <c r="C484" s="271" t="s">
        <v>1663</v>
      </c>
      <c r="D484" s="271" t="s">
        <v>1664</v>
      </c>
      <c r="E484" s="246"/>
    </row>
    <row r="485" spans="1:5">
      <c r="A485" s="245" t="s">
        <v>583</v>
      </c>
      <c r="B485" s="271" t="s">
        <v>555</v>
      </c>
      <c r="C485" s="248" t="s">
        <v>556</v>
      </c>
      <c r="D485" s="271" t="s">
        <v>1665</v>
      </c>
      <c r="E485" s="246"/>
    </row>
    <row r="486" spans="1:5">
      <c r="A486" s="245" t="s">
        <v>1769</v>
      </c>
      <c r="B486" s="246" t="s">
        <v>272</v>
      </c>
      <c r="C486" s="249" t="s">
        <v>273</v>
      </c>
      <c r="D486" s="248" t="s">
        <v>274</v>
      </c>
      <c r="E486" s="246"/>
    </row>
    <row r="487" spans="1:5">
      <c r="A487" s="245" t="s">
        <v>583</v>
      </c>
      <c r="B487" s="246" t="s">
        <v>1666</v>
      </c>
      <c r="C487" s="248" t="s">
        <v>1667</v>
      </c>
      <c r="D487" s="249" t="s">
        <v>1668</v>
      </c>
      <c r="E487" s="246"/>
    </row>
    <row r="488" spans="1:5">
      <c r="A488" s="245" t="s">
        <v>583</v>
      </c>
      <c r="B488" s="246" t="s">
        <v>1669</v>
      </c>
      <c r="C488" s="248" t="s">
        <v>1670</v>
      </c>
      <c r="D488" s="249" t="s">
        <v>1671</v>
      </c>
      <c r="E488" s="246"/>
    </row>
    <row r="489" spans="1:5">
      <c r="A489" s="245" t="s">
        <v>583</v>
      </c>
      <c r="B489" s="246" t="s">
        <v>1672</v>
      </c>
      <c r="C489" s="248" t="s">
        <v>1673</v>
      </c>
      <c r="D489" s="246" t="s">
        <v>1674</v>
      </c>
      <c r="E489" s="246"/>
    </row>
    <row r="490" spans="1:5">
      <c r="A490" s="245" t="s">
        <v>583</v>
      </c>
      <c r="B490" s="271" t="s">
        <v>557</v>
      </c>
      <c r="C490" s="271" t="s">
        <v>558</v>
      </c>
      <c r="D490" s="271" t="s">
        <v>1675</v>
      </c>
      <c r="E490" s="246"/>
    </row>
    <row r="491" spans="1:5">
      <c r="A491" s="245" t="s">
        <v>583</v>
      </c>
      <c r="B491" s="246" t="s">
        <v>1676</v>
      </c>
      <c r="C491" s="248" t="s">
        <v>1677</v>
      </c>
      <c r="D491" s="249" t="s">
        <v>1678</v>
      </c>
      <c r="E491" s="246"/>
    </row>
    <row r="492" spans="1:5">
      <c r="A492" s="245" t="s">
        <v>583</v>
      </c>
      <c r="B492" s="246" t="s">
        <v>1676</v>
      </c>
      <c r="C492" s="248" t="s">
        <v>1679</v>
      </c>
      <c r="D492" s="249" t="s">
        <v>1680</v>
      </c>
      <c r="E492" s="246"/>
    </row>
    <row r="493" spans="1:5">
      <c r="A493" s="245" t="s">
        <v>583</v>
      </c>
      <c r="B493" s="246" t="s">
        <v>1681</v>
      </c>
      <c r="C493" s="248" t="s">
        <v>1682</v>
      </c>
      <c r="D493" s="249" t="s">
        <v>1683</v>
      </c>
      <c r="E493" s="246"/>
    </row>
    <row r="494" spans="1:5">
      <c r="A494" s="245" t="s">
        <v>585</v>
      </c>
      <c r="B494" s="246" t="s">
        <v>1685</v>
      </c>
      <c r="C494" s="248" t="s">
        <v>1686</v>
      </c>
      <c r="D494" s="246" t="s">
        <v>1687</v>
      </c>
      <c r="E494" s="246" t="s">
        <v>1684</v>
      </c>
    </row>
    <row r="495" spans="1:5">
      <c r="A495" s="245" t="s">
        <v>583</v>
      </c>
      <c r="B495" s="271" t="s">
        <v>559</v>
      </c>
      <c r="C495" s="271" t="s">
        <v>560</v>
      </c>
      <c r="D495" s="271" t="s">
        <v>1689</v>
      </c>
      <c r="E495" s="246" t="s">
        <v>1688</v>
      </c>
    </row>
    <row r="496" spans="1:5">
      <c r="A496" s="245" t="s">
        <v>583</v>
      </c>
      <c r="B496" s="271" t="s">
        <v>559</v>
      </c>
      <c r="C496" s="248" t="s">
        <v>1691</v>
      </c>
      <c r="D496" s="249" t="s">
        <v>1692</v>
      </c>
      <c r="E496" s="246" t="s">
        <v>1690</v>
      </c>
    </row>
    <row r="497" spans="1:5">
      <c r="A497" s="245" t="s">
        <v>583</v>
      </c>
      <c r="B497" s="271" t="s">
        <v>561</v>
      </c>
      <c r="C497" s="271" t="s">
        <v>562</v>
      </c>
      <c r="D497" s="271" t="s">
        <v>1694</v>
      </c>
      <c r="E497" s="246" t="s">
        <v>1693</v>
      </c>
    </row>
    <row r="498" spans="1:5">
      <c r="A498" s="245" t="s">
        <v>583</v>
      </c>
      <c r="B498" s="246" t="s">
        <v>1695</v>
      </c>
      <c r="C498" s="248" t="s">
        <v>1696</v>
      </c>
      <c r="D498" s="246" t="s">
        <v>1697</v>
      </c>
      <c r="E498" s="246"/>
    </row>
    <row r="499" spans="1:5">
      <c r="A499" s="245" t="s">
        <v>585</v>
      </c>
      <c r="B499" s="271" t="s">
        <v>563</v>
      </c>
      <c r="C499" s="271" t="s">
        <v>564</v>
      </c>
      <c r="D499" s="271" t="s">
        <v>1698</v>
      </c>
      <c r="E499" s="246"/>
    </row>
    <row r="500" spans="1:5">
      <c r="A500" s="245" t="s">
        <v>1769</v>
      </c>
      <c r="B500" s="246" t="s">
        <v>308</v>
      </c>
      <c r="C500" s="248" t="s">
        <v>309</v>
      </c>
      <c r="D500" s="249" t="s">
        <v>310</v>
      </c>
      <c r="E500" s="246"/>
    </row>
    <row r="501" spans="1:5">
      <c r="A501" s="245" t="s">
        <v>583</v>
      </c>
      <c r="B501" s="246" t="s">
        <v>1699</v>
      </c>
      <c r="C501" s="248" t="s">
        <v>1700</v>
      </c>
      <c r="D501" s="246" t="s">
        <v>1701</v>
      </c>
      <c r="E501" s="246"/>
    </row>
    <row r="502" spans="1:5">
      <c r="A502" s="245" t="s">
        <v>583</v>
      </c>
      <c r="B502" s="246" t="s">
        <v>1702</v>
      </c>
      <c r="C502" s="248" t="s">
        <v>1703</v>
      </c>
      <c r="D502" s="249" t="s">
        <v>1704</v>
      </c>
      <c r="E502" s="246"/>
    </row>
    <row r="503" spans="1:5">
      <c r="A503" s="245" t="s">
        <v>583</v>
      </c>
      <c r="B503" s="246" t="s">
        <v>1705</v>
      </c>
      <c r="C503" s="248" t="s">
        <v>1706</v>
      </c>
      <c r="D503" s="246" t="s">
        <v>1707</v>
      </c>
      <c r="E503" s="246"/>
    </row>
    <row r="504" spans="1:5">
      <c r="A504" s="245" t="s">
        <v>583</v>
      </c>
      <c r="B504" s="246" t="s">
        <v>1705</v>
      </c>
      <c r="C504" s="248" t="s">
        <v>1708</v>
      </c>
      <c r="D504" s="249" t="s">
        <v>1709</v>
      </c>
      <c r="E504" s="246"/>
    </row>
    <row r="505" spans="1:5">
      <c r="A505" s="245" t="s">
        <v>583</v>
      </c>
      <c r="B505" s="246" t="s">
        <v>1710</v>
      </c>
      <c r="C505" s="248" t="s">
        <v>1711</v>
      </c>
      <c r="D505" s="249" t="s">
        <v>1712</v>
      </c>
      <c r="E505" s="246"/>
    </row>
    <row r="506" spans="1:5">
      <c r="A506" s="245" t="s">
        <v>583</v>
      </c>
      <c r="B506" s="271" t="s">
        <v>565</v>
      </c>
      <c r="C506" s="271" t="s">
        <v>566</v>
      </c>
      <c r="D506" s="271" t="s">
        <v>1713</v>
      </c>
      <c r="E506" s="246"/>
    </row>
    <row r="507" spans="1:5">
      <c r="A507" s="245" t="s">
        <v>583</v>
      </c>
      <c r="B507" s="271" t="s">
        <v>567</v>
      </c>
      <c r="C507" s="271" t="s">
        <v>568</v>
      </c>
      <c r="D507" s="271" t="s">
        <v>1714</v>
      </c>
      <c r="E507" s="246"/>
    </row>
    <row r="508" spans="1:5">
      <c r="A508" s="245" t="s">
        <v>583</v>
      </c>
      <c r="B508" s="246" t="s">
        <v>1715</v>
      </c>
      <c r="C508" s="248" t="s">
        <v>1716</v>
      </c>
      <c r="D508" s="249" t="s">
        <v>1717</v>
      </c>
      <c r="E508" s="246"/>
    </row>
    <row r="509" spans="1:5">
      <c r="A509" s="245" t="s">
        <v>583</v>
      </c>
      <c r="B509" s="246" t="s">
        <v>1718</v>
      </c>
      <c r="C509" s="248" t="s">
        <v>1719</v>
      </c>
      <c r="D509" s="249" t="s">
        <v>1720</v>
      </c>
      <c r="E509" s="246"/>
    </row>
    <row r="510" spans="1:5">
      <c r="A510" s="245" t="s">
        <v>583</v>
      </c>
      <c r="B510" s="246" t="s">
        <v>569</v>
      </c>
      <c r="C510" s="248" t="s">
        <v>570</v>
      </c>
      <c r="D510" s="249" t="s">
        <v>571</v>
      </c>
      <c r="E510" s="246"/>
    </row>
    <row r="511" spans="1:5">
      <c r="A511" s="245" t="s">
        <v>583</v>
      </c>
      <c r="B511" s="246" t="s">
        <v>1721</v>
      </c>
      <c r="C511" s="248" t="s">
        <v>1722</v>
      </c>
      <c r="D511" s="246" t="s">
        <v>1723</v>
      </c>
      <c r="E511" s="246"/>
    </row>
    <row r="512" spans="1:5">
      <c r="A512" s="245" t="s">
        <v>582</v>
      </c>
      <c r="B512" s="271" t="s">
        <v>572</v>
      </c>
      <c r="C512" s="271" t="s">
        <v>573</v>
      </c>
      <c r="D512" s="271" t="s">
        <v>1724</v>
      </c>
      <c r="E512" s="246"/>
    </row>
    <row r="513" spans="1:5">
      <c r="A513" s="245" t="s">
        <v>583</v>
      </c>
      <c r="B513" s="246" t="s">
        <v>1725</v>
      </c>
      <c r="C513" s="248" t="s">
        <v>1726</v>
      </c>
      <c r="D513" s="271" t="s">
        <v>1727</v>
      </c>
      <c r="E513" s="67"/>
    </row>
    <row r="514" spans="1:5">
      <c r="A514" s="245" t="s">
        <v>584</v>
      </c>
      <c r="B514" s="246" t="s">
        <v>1728</v>
      </c>
      <c r="C514" s="248" t="s">
        <v>1729</v>
      </c>
      <c r="D514" s="246" t="s">
        <v>1730</v>
      </c>
      <c r="E514" s="67"/>
    </row>
    <row r="515" spans="1:5">
      <c r="A515" s="245" t="s">
        <v>583</v>
      </c>
      <c r="B515" s="246" t="s">
        <v>1731</v>
      </c>
      <c r="C515" s="248" t="s">
        <v>1732</v>
      </c>
      <c r="D515" s="246" t="s">
        <v>1733</v>
      </c>
      <c r="E515" s="67"/>
    </row>
    <row r="516" spans="1:5">
      <c r="A516" s="245" t="s">
        <v>583</v>
      </c>
      <c r="B516" s="246" t="s">
        <v>1734</v>
      </c>
      <c r="C516" s="248" t="s">
        <v>1735</v>
      </c>
      <c r="D516" s="246" t="s">
        <v>1736</v>
      </c>
      <c r="E516" s="67"/>
    </row>
    <row r="517" spans="1:5">
      <c r="A517" s="245" t="s">
        <v>584</v>
      </c>
      <c r="B517" s="246" t="s">
        <v>1737</v>
      </c>
      <c r="C517" s="248" t="s">
        <v>1738</v>
      </c>
      <c r="D517" s="249" t="s">
        <v>1739</v>
      </c>
      <c r="E517" s="67"/>
    </row>
    <row r="518" spans="1:5">
      <c r="A518" s="245" t="s">
        <v>584</v>
      </c>
      <c r="B518" s="246" t="s">
        <v>1741</v>
      </c>
      <c r="C518" s="248" t="s">
        <v>1742</v>
      </c>
      <c r="D518" s="246" t="s">
        <v>1743</v>
      </c>
      <c r="E518" s="67" t="s">
        <v>1740</v>
      </c>
    </row>
    <row r="519" spans="1:5">
      <c r="A519" s="245" t="s">
        <v>583</v>
      </c>
      <c r="B519" s="271" t="s">
        <v>1744</v>
      </c>
      <c r="C519" s="248" t="s">
        <v>1745</v>
      </c>
      <c r="D519" s="246" t="s">
        <v>1746</v>
      </c>
      <c r="E519" s="67"/>
    </row>
    <row r="520" spans="1:5">
      <c r="A520" s="245" t="s">
        <v>583</v>
      </c>
      <c r="B520" s="271" t="s">
        <v>574</v>
      </c>
      <c r="C520" s="271" t="s">
        <v>575</v>
      </c>
      <c r="D520" s="271" t="s">
        <v>1747</v>
      </c>
      <c r="E520" s="67"/>
    </row>
    <row r="521" spans="1:5">
      <c r="A521" s="245" t="s">
        <v>583</v>
      </c>
      <c r="B521" s="271" t="s">
        <v>576</v>
      </c>
      <c r="C521" s="271" t="s">
        <v>577</v>
      </c>
      <c r="D521" s="271" t="s">
        <v>1748</v>
      </c>
      <c r="E521" s="67"/>
    </row>
    <row r="522" spans="1:5">
      <c r="A522" s="245" t="s">
        <v>1769</v>
      </c>
      <c r="B522" s="246" t="s">
        <v>275</v>
      </c>
      <c r="C522" s="248" t="s">
        <v>276</v>
      </c>
      <c r="D522" s="249" t="s">
        <v>277</v>
      </c>
      <c r="E522" s="246"/>
    </row>
    <row r="523" spans="1:5">
      <c r="A523" s="245" t="s">
        <v>583</v>
      </c>
      <c r="B523" s="246" t="s">
        <v>1749</v>
      </c>
      <c r="C523" s="248" t="s">
        <v>1750</v>
      </c>
      <c r="D523" s="246" t="s">
        <v>1751</v>
      </c>
      <c r="E523" s="67"/>
    </row>
    <row r="524" spans="1:5">
      <c r="A524" s="245" t="s">
        <v>583</v>
      </c>
      <c r="B524" s="246" t="s">
        <v>1752</v>
      </c>
      <c r="C524" s="248" t="s">
        <v>1753</v>
      </c>
      <c r="D524" s="246" t="s">
        <v>1754</v>
      </c>
      <c r="E524" s="67"/>
    </row>
    <row r="525" spans="1:5">
      <c r="A525" s="245" t="s">
        <v>584</v>
      </c>
      <c r="B525" s="246" t="s">
        <v>1756</v>
      </c>
      <c r="C525" s="248" t="s">
        <v>1757</v>
      </c>
      <c r="D525" s="246" t="s">
        <v>1758</v>
      </c>
      <c r="E525" s="67" t="s">
        <v>1755</v>
      </c>
    </row>
    <row r="526" spans="1:5">
      <c r="A526" s="245" t="s">
        <v>585</v>
      </c>
      <c r="B526" s="271" t="s">
        <v>578</v>
      </c>
      <c r="C526" s="271" t="s">
        <v>579</v>
      </c>
      <c r="D526" s="271" t="s">
        <v>1759</v>
      </c>
      <c r="E526" s="67"/>
    </row>
    <row r="527" spans="1:5">
      <c r="A527" s="245" t="s">
        <v>583</v>
      </c>
      <c r="B527" s="271" t="s">
        <v>580</v>
      </c>
      <c r="C527" s="271" t="s">
        <v>581</v>
      </c>
      <c r="D527" s="271" t="s">
        <v>1760</v>
      </c>
      <c r="E527" s="67"/>
    </row>
    <row r="528" spans="1:5">
      <c r="A528" s="245" t="s">
        <v>583</v>
      </c>
      <c r="B528" s="246" t="s">
        <v>1762</v>
      </c>
      <c r="C528" s="248" t="s">
        <v>1763</v>
      </c>
      <c r="D528" s="249" t="s">
        <v>1764</v>
      </c>
      <c r="E528" s="246" t="s">
        <v>1761</v>
      </c>
    </row>
    <row r="529" spans="1:6">
      <c r="A529" s="245" t="s">
        <v>583</v>
      </c>
      <c r="B529" s="246" t="s">
        <v>1765</v>
      </c>
      <c r="C529" s="248" t="s">
        <v>1766</v>
      </c>
      <c r="D529" s="249" t="s">
        <v>1767</v>
      </c>
      <c r="E529" s="67"/>
    </row>
    <row r="530" spans="1:6">
      <c r="A530" s="245" t="s">
        <v>583</v>
      </c>
      <c r="B530" s="246" t="s">
        <v>587</v>
      </c>
      <c r="C530" s="248" t="s">
        <v>588</v>
      </c>
      <c r="D530" s="249" t="s">
        <v>586</v>
      </c>
      <c r="E530" s="67"/>
    </row>
    <row r="531" spans="1:6">
      <c r="D531" s="246"/>
      <c r="E531" s="248"/>
      <c r="F531" s="246"/>
    </row>
  </sheetData>
  <sheetProtection password="CC42" sheet="1" objects="1" scenarios="1"/>
  <mergeCells count="5">
    <mergeCell ref="H4:N4"/>
    <mergeCell ref="O1:P1"/>
    <mergeCell ref="H3:Q3"/>
    <mergeCell ref="A1:I1"/>
    <mergeCell ref="A3:E3"/>
  </mergeCells>
  <phoneticPr fontId="4"/>
  <pageMargins left="0.75" right="0.75" top="1" bottom="1" header="0.5" footer="0.5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V282"/>
  <sheetViews>
    <sheetView topLeftCell="C1" zoomScale="115" zoomScaleNormal="115" zoomScalePageLayoutView="115" workbookViewId="0">
      <selection activeCell="Z83" sqref="Z83"/>
    </sheetView>
  </sheetViews>
  <sheetFormatPr baseColWidth="10" defaultRowHeight="13" x14ac:dyDescent="0"/>
  <cols>
    <col min="1" max="1" width="11.7109375" customWidth="1"/>
    <col min="2" max="2" width="36.5703125" customWidth="1"/>
    <col min="3" max="3" width="2.7109375" customWidth="1"/>
    <col min="4" max="5" width="9.85546875" customWidth="1"/>
    <col min="10" max="10" width="12.42578125" style="14" customWidth="1"/>
    <col min="11" max="11" width="12.85546875" style="14" customWidth="1"/>
    <col min="12" max="13" width="11.28515625" style="14" bestFit="1" customWidth="1"/>
    <col min="14" max="24" width="11.28515625" style="14" customWidth="1"/>
    <col min="25" max="25" width="11.5703125" style="14" customWidth="1"/>
    <col min="39" max="39" width="12" customWidth="1"/>
    <col min="57" max="57" width="12.85546875" customWidth="1"/>
  </cols>
  <sheetData>
    <row r="1" spans="1:43" s="70" customFormat="1" ht="16">
      <c r="A1" s="78"/>
      <c r="B1" s="295" t="s">
        <v>88</v>
      </c>
      <c r="C1" s="295"/>
      <c r="D1" s="295"/>
      <c r="E1" s="295"/>
      <c r="F1" s="295"/>
      <c r="G1" s="295"/>
      <c r="H1" s="78"/>
      <c r="I1" s="92"/>
      <c r="J1" s="78"/>
      <c r="K1" s="78"/>
      <c r="L1" s="78"/>
      <c r="M1" s="294" t="s">
        <v>95</v>
      </c>
      <c r="N1" s="294"/>
      <c r="O1" s="294"/>
      <c r="P1" s="294"/>
      <c r="Q1" s="294"/>
      <c r="R1" s="294"/>
      <c r="S1" s="294"/>
      <c r="T1" s="294"/>
      <c r="U1" s="294"/>
      <c r="V1" s="294"/>
      <c r="W1" s="294"/>
      <c r="X1" s="294"/>
      <c r="Y1" s="294"/>
      <c r="Z1" s="78"/>
      <c r="AA1" s="78"/>
      <c r="AB1" s="78"/>
      <c r="AC1" s="78"/>
      <c r="AD1" s="78"/>
      <c r="AE1" s="78"/>
      <c r="AF1" s="78"/>
      <c r="AG1" s="93"/>
      <c r="AH1" s="78"/>
      <c r="AI1" s="94"/>
      <c r="AJ1" s="94"/>
      <c r="AK1" s="94"/>
      <c r="AL1" s="94"/>
      <c r="AM1" s="78"/>
      <c r="AN1" s="78"/>
      <c r="AO1" s="78"/>
      <c r="AP1" s="78"/>
      <c r="AQ1" s="78"/>
    </row>
    <row r="2" spans="1:43" s="70" customFormat="1">
      <c r="A2" s="78"/>
      <c r="B2" s="79"/>
      <c r="C2" s="78"/>
      <c r="D2" s="78"/>
      <c r="E2" s="78"/>
      <c r="F2" s="78"/>
      <c r="G2" s="78"/>
      <c r="H2" s="78"/>
      <c r="I2" s="78"/>
      <c r="J2" s="95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93"/>
      <c r="AH2" s="78"/>
      <c r="AI2" s="94"/>
      <c r="AJ2" s="94"/>
      <c r="AK2" s="94"/>
      <c r="AL2" s="94"/>
      <c r="AM2" s="78"/>
      <c r="AN2" s="78"/>
      <c r="AO2" s="78"/>
      <c r="AP2" s="78"/>
      <c r="AQ2" s="78"/>
    </row>
    <row r="3" spans="1:43" s="70" customFormat="1">
      <c r="A3" s="78"/>
      <c r="B3" s="296" t="s">
        <v>89</v>
      </c>
      <c r="C3" s="296"/>
      <c r="D3" s="78"/>
      <c r="E3" s="78"/>
      <c r="F3" s="297" t="s">
        <v>90</v>
      </c>
      <c r="G3" s="297"/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7"/>
      <c r="S3" s="297"/>
      <c r="T3" s="297"/>
      <c r="U3" s="297"/>
      <c r="V3" s="297"/>
      <c r="W3" s="297"/>
      <c r="X3" s="297"/>
      <c r="Y3" s="297"/>
      <c r="Z3" s="297"/>
      <c r="AA3" s="78"/>
      <c r="AB3" s="78"/>
      <c r="AC3" s="78"/>
      <c r="AD3" s="78"/>
      <c r="AE3" s="78"/>
      <c r="AF3" s="78"/>
      <c r="AG3" s="93"/>
      <c r="AH3" s="78"/>
      <c r="AI3" s="94"/>
      <c r="AJ3" s="94"/>
      <c r="AK3" s="94"/>
      <c r="AL3" s="94"/>
      <c r="AM3" s="78"/>
      <c r="AN3" s="78"/>
      <c r="AO3" s="78"/>
      <c r="AP3" s="78"/>
      <c r="AQ3" s="78"/>
    </row>
    <row r="4" spans="1:43" s="101" customFormat="1" ht="21" customHeight="1" thickBot="1">
      <c r="A4" s="96"/>
      <c r="B4" s="97"/>
      <c r="C4" s="96"/>
      <c r="D4" s="96"/>
      <c r="E4" s="96"/>
      <c r="F4" s="298" t="s">
        <v>91</v>
      </c>
      <c r="G4" s="298"/>
      <c r="H4" s="298"/>
      <c r="I4" s="298"/>
      <c r="J4" s="298"/>
      <c r="K4" s="298"/>
      <c r="L4" s="298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8"/>
      <c r="AA4" s="98"/>
      <c r="AB4" s="98"/>
      <c r="AC4" s="98"/>
      <c r="AD4" s="96"/>
      <c r="AE4" s="96"/>
      <c r="AF4" s="96"/>
      <c r="AG4" s="99"/>
      <c r="AH4" s="96"/>
      <c r="AI4" s="100"/>
      <c r="AJ4" s="100"/>
      <c r="AK4" s="100"/>
      <c r="AL4" s="100"/>
      <c r="AM4" s="96"/>
      <c r="AN4" s="96"/>
      <c r="AO4" s="96"/>
      <c r="AP4" s="96"/>
      <c r="AQ4" s="96"/>
    </row>
    <row r="5" spans="1:43" s="133" customFormat="1" ht="14" customHeight="1" thickBot="1">
      <c r="A5" s="128"/>
      <c r="B5" s="129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30"/>
      <c r="AA5" s="130"/>
      <c r="AB5" s="130"/>
      <c r="AC5" s="130"/>
      <c r="AD5" s="128"/>
      <c r="AE5" s="128"/>
      <c r="AF5" s="128"/>
      <c r="AG5" s="131"/>
      <c r="AH5" s="128"/>
      <c r="AI5" s="132"/>
      <c r="AJ5" s="132"/>
      <c r="AK5" s="132"/>
      <c r="AL5" s="132"/>
      <c r="AM5" s="128"/>
      <c r="AN5" s="128"/>
      <c r="AO5" s="128"/>
      <c r="AP5" s="128"/>
      <c r="AQ5" s="128"/>
    </row>
    <row r="6" spans="1:43" ht="16" thickBot="1">
      <c r="A6" s="8"/>
      <c r="F6" s="122" t="s">
        <v>39</v>
      </c>
      <c r="G6" s="112"/>
      <c r="H6" s="113"/>
      <c r="I6" s="113" t="s">
        <v>82</v>
      </c>
      <c r="J6" s="114"/>
      <c r="K6" s="114"/>
      <c r="L6" s="114"/>
      <c r="M6" s="114"/>
      <c r="N6" s="114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35"/>
      <c r="AA6" s="135"/>
      <c r="AB6" s="135"/>
      <c r="AC6" s="135"/>
      <c r="AD6" s="135"/>
      <c r="AE6" s="135"/>
      <c r="AF6" s="241"/>
    </row>
    <row r="7" spans="1:43" ht="16" thickTop="1">
      <c r="A7" s="166" t="s">
        <v>129</v>
      </c>
      <c r="B7" s="255"/>
      <c r="C7" s="258"/>
      <c r="D7" s="259"/>
      <c r="F7" s="116"/>
      <c r="G7" s="2"/>
      <c r="H7" s="111" t="s">
        <v>94</v>
      </c>
      <c r="I7" s="139">
        <v>20</v>
      </c>
      <c r="J7" s="10" t="s">
        <v>18</v>
      </c>
      <c r="K7" s="10" t="s">
        <v>40</v>
      </c>
      <c r="L7" s="10" t="s">
        <v>53</v>
      </c>
      <c r="M7" s="10" t="s">
        <v>156</v>
      </c>
      <c r="N7" s="4" t="s">
        <v>157</v>
      </c>
      <c r="O7" s="4" t="s">
        <v>158</v>
      </c>
      <c r="P7" s="10" t="s">
        <v>159</v>
      </c>
      <c r="Q7" s="4" t="s">
        <v>109</v>
      </c>
      <c r="R7" s="4"/>
      <c r="S7" s="4"/>
      <c r="T7" s="4"/>
      <c r="U7" s="4"/>
      <c r="V7" s="4"/>
      <c r="W7" s="10" t="s">
        <v>159</v>
      </c>
      <c r="X7" s="4" t="s">
        <v>109</v>
      </c>
      <c r="Y7" s="5"/>
      <c r="Z7" s="3"/>
      <c r="AA7" s="3"/>
      <c r="AB7" s="3"/>
      <c r="AC7" s="3"/>
      <c r="AD7" s="3"/>
      <c r="AE7" s="3"/>
      <c r="AF7" s="242"/>
    </row>
    <row r="8" spans="1:43" ht="15">
      <c r="A8" s="219" t="s">
        <v>9</v>
      </c>
      <c r="B8" s="256" t="s">
        <v>135</v>
      </c>
      <c r="C8" s="260"/>
      <c r="D8" s="261"/>
      <c r="F8" s="116"/>
      <c r="G8" s="2"/>
      <c r="H8" s="111" t="s">
        <v>79</v>
      </c>
      <c r="I8" s="140">
        <v>2</v>
      </c>
      <c r="J8" s="10" t="s">
        <v>111</v>
      </c>
      <c r="K8" s="10"/>
      <c r="L8" s="10"/>
      <c r="M8" s="10"/>
      <c r="N8" s="11"/>
      <c r="O8" s="5"/>
      <c r="P8" s="10"/>
      <c r="Q8" s="5"/>
      <c r="R8" s="5"/>
      <c r="S8" s="5"/>
      <c r="T8" s="5"/>
      <c r="U8" s="5"/>
      <c r="V8" s="5"/>
      <c r="W8" s="10"/>
      <c r="X8" s="5"/>
      <c r="Y8" s="5"/>
      <c r="Z8" s="3"/>
      <c r="AA8" s="3"/>
      <c r="AB8" s="3"/>
      <c r="AC8" s="3"/>
      <c r="AD8" s="3"/>
      <c r="AE8" s="3"/>
      <c r="AF8" s="242"/>
    </row>
    <row r="9" spans="1:43" ht="15">
      <c r="A9" s="172"/>
      <c r="B9" s="256" t="s">
        <v>84</v>
      </c>
      <c r="C9" s="260"/>
      <c r="D9" s="261"/>
      <c r="F9" s="116"/>
      <c r="G9" s="2"/>
      <c r="H9" s="111" t="s">
        <v>80</v>
      </c>
      <c r="I9" s="152">
        <v>1</v>
      </c>
      <c r="J9" s="10" t="s">
        <v>110</v>
      </c>
      <c r="K9" s="10"/>
      <c r="L9" s="10"/>
      <c r="M9" s="10"/>
      <c r="N9" s="11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3"/>
      <c r="AA9" s="3"/>
      <c r="AB9" s="3"/>
      <c r="AC9" s="3"/>
      <c r="AD9" s="3"/>
      <c r="AE9" s="3"/>
      <c r="AF9" s="242"/>
    </row>
    <row r="10" spans="1:43" ht="15">
      <c r="A10" s="172"/>
      <c r="B10" s="256" t="s">
        <v>85</v>
      </c>
      <c r="C10" s="260"/>
      <c r="D10" s="261"/>
      <c r="F10" s="116"/>
      <c r="G10" s="2"/>
      <c r="H10" s="3"/>
      <c r="I10" s="3"/>
      <c r="J10" s="12"/>
      <c r="K10" s="11"/>
      <c r="L10" s="11"/>
      <c r="M10" s="11"/>
      <c r="N10" s="11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3"/>
      <c r="AA10" s="3"/>
      <c r="AB10" s="3"/>
      <c r="AC10" s="3"/>
      <c r="AD10" s="3"/>
      <c r="AE10" s="3"/>
      <c r="AF10" s="242"/>
    </row>
    <row r="11" spans="1:43" ht="15">
      <c r="A11" s="172"/>
      <c r="B11" s="256" t="s">
        <v>35</v>
      </c>
      <c r="C11" s="260"/>
      <c r="D11" s="261"/>
      <c r="F11" s="116"/>
      <c r="G11" s="2"/>
      <c r="H11" s="3" t="s">
        <v>41</v>
      </c>
      <c r="I11" s="3"/>
      <c r="J11" s="12" t="s">
        <v>112</v>
      </c>
      <c r="K11" s="11" t="s">
        <v>113</v>
      </c>
      <c r="L11" s="11"/>
      <c r="M11" s="11"/>
      <c r="N11" s="11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3"/>
      <c r="AA11" s="3"/>
      <c r="AB11" s="3"/>
      <c r="AC11" s="3"/>
      <c r="AD11" s="3"/>
      <c r="AE11" s="3"/>
      <c r="AF11" s="242"/>
    </row>
    <row r="12" spans="1:43" ht="15">
      <c r="A12" s="172"/>
      <c r="B12" s="256" t="s">
        <v>36</v>
      </c>
      <c r="C12" s="260"/>
      <c r="D12" s="261"/>
      <c r="F12" s="116"/>
      <c r="G12" s="2"/>
      <c r="H12" s="3"/>
      <c r="I12" s="3"/>
      <c r="J12" s="11"/>
      <c r="K12" s="12" t="s">
        <v>42</v>
      </c>
      <c r="L12" s="11" t="s">
        <v>330</v>
      </c>
      <c r="M12" s="11"/>
      <c r="N12" s="11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3"/>
      <c r="AA12" s="3"/>
      <c r="AB12" s="3"/>
      <c r="AC12" s="3"/>
      <c r="AD12" s="3"/>
      <c r="AE12" s="3"/>
      <c r="AF12" s="242"/>
    </row>
    <row r="13" spans="1:43" ht="15">
      <c r="A13" s="219" t="s">
        <v>81</v>
      </c>
      <c r="B13" s="256" t="s">
        <v>99</v>
      </c>
      <c r="C13" s="260"/>
      <c r="D13" s="261"/>
      <c r="F13" s="116"/>
      <c r="G13" s="2"/>
      <c r="H13" s="3"/>
      <c r="I13" s="3"/>
      <c r="J13" s="11"/>
      <c r="K13" s="12" t="s">
        <v>43</v>
      </c>
      <c r="L13" s="11" t="s">
        <v>160</v>
      </c>
      <c r="M13" s="11"/>
      <c r="N13" s="11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3"/>
      <c r="AA13" s="3"/>
      <c r="AB13" s="3"/>
      <c r="AC13" s="3"/>
      <c r="AD13" s="3"/>
      <c r="AE13" s="3"/>
      <c r="AF13" s="242"/>
    </row>
    <row r="14" spans="1:43" ht="15">
      <c r="A14" s="219" t="s">
        <v>12</v>
      </c>
      <c r="B14" s="256" t="s">
        <v>128</v>
      </c>
      <c r="C14" s="260"/>
      <c r="D14" s="261"/>
      <c r="F14" s="116"/>
      <c r="G14" s="2"/>
      <c r="H14" s="3"/>
      <c r="I14" s="3"/>
      <c r="J14" s="11"/>
      <c r="K14" s="12"/>
      <c r="L14" s="11" t="s">
        <v>127</v>
      </c>
      <c r="M14" s="11"/>
      <c r="N14" s="11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3"/>
      <c r="AA14" s="3"/>
      <c r="AB14" s="3"/>
      <c r="AC14" s="3"/>
      <c r="AD14" s="3"/>
      <c r="AE14" s="3"/>
      <c r="AF14" s="242"/>
    </row>
    <row r="15" spans="1:43" ht="16">
      <c r="A15" s="172"/>
      <c r="B15" s="256" t="s">
        <v>106</v>
      </c>
      <c r="C15" s="260"/>
      <c r="D15" s="261"/>
      <c r="F15" s="116"/>
      <c r="G15" s="2"/>
      <c r="H15" s="3"/>
      <c r="I15" s="3"/>
      <c r="J15" s="11"/>
      <c r="K15" s="12"/>
      <c r="L15" s="11"/>
      <c r="M15" s="11"/>
      <c r="N15" s="11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3"/>
      <c r="AA15" s="3"/>
      <c r="AB15" s="3"/>
      <c r="AC15" s="3"/>
      <c r="AD15" s="3"/>
      <c r="AE15" s="3"/>
      <c r="AF15" s="242"/>
      <c r="AH15" s="58" t="s">
        <v>11</v>
      </c>
    </row>
    <row r="16" spans="1:43" ht="16" thickBot="1">
      <c r="A16" s="172"/>
      <c r="B16" s="256" t="s">
        <v>107</v>
      </c>
      <c r="C16" s="260"/>
      <c r="D16" s="261"/>
      <c r="F16" s="117"/>
      <c r="G16" s="118"/>
      <c r="H16" s="119"/>
      <c r="I16" s="119"/>
      <c r="J16" s="120"/>
      <c r="K16" s="120"/>
      <c r="L16" s="120"/>
      <c r="M16" s="120"/>
      <c r="N16" s="120"/>
      <c r="O16" s="121"/>
      <c r="P16" s="121"/>
      <c r="Q16" s="121"/>
      <c r="R16" s="121"/>
      <c r="S16" s="121"/>
      <c r="T16" s="121"/>
      <c r="U16" s="121"/>
      <c r="V16" s="121"/>
      <c r="W16" s="121"/>
      <c r="X16" s="121"/>
      <c r="Y16" s="121"/>
      <c r="Z16" s="119"/>
      <c r="AA16" s="119"/>
      <c r="AB16" s="119"/>
      <c r="AC16" s="119"/>
      <c r="AD16" s="119"/>
      <c r="AE16" s="119"/>
      <c r="AF16" s="243"/>
    </row>
    <row r="17" spans="1:34" ht="16" thickBot="1">
      <c r="A17" s="220"/>
      <c r="B17" s="257"/>
      <c r="C17" s="262"/>
      <c r="D17" s="263"/>
      <c r="F17" s="160"/>
      <c r="G17" s="2"/>
      <c r="H17" s="3"/>
      <c r="I17" s="3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5"/>
      <c r="AA17" s="5"/>
      <c r="AB17" s="5"/>
      <c r="AC17" s="5"/>
      <c r="AD17" s="5"/>
      <c r="AE17" s="5"/>
      <c r="AF17" s="5"/>
    </row>
    <row r="18" spans="1:34" ht="14" thickTop="1"/>
    <row r="19" spans="1:34">
      <c r="F19" s="25" t="s">
        <v>46</v>
      </c>
      <c r="G19" s="26"/>
      <c r="H19" s="26"/>
      <c r="I19" s="26"/>
      <c r="J19" s="27" t="s">
        <v>45</v>
      </c>
      <c r="K19" s="27" t="s">
        <v>5</v>
      </c>
      <c r="L19" s="27" t="s">
        <v>6</v>
      </c>
      <c r="M19" s="27" t="s">
        <v>7</v>
      </c>
      <c r="N19" s="27" t="s">
        <v>8</v>
      </c>
      <c r="O19" s="27" t="s">
        <v>323</v>
      </c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6"/>
      <c r="AA19" s="26"/>
      <c r="AB19" s="26"/>
      <c r="AC19" s="26"/>
      <c r="AD19" s="26"/>
      <c r="AE19" s="26"/>
      <c r="AF19" s="28"/>
    </row>
    <row r="20" spans="1:34">
      <c r="F20" s="7" t="s">
        <v>17</v>
      </c>
      <c r="G20" s="29"/>
      <c r="H20" s="29"/>
      <c r="I20" s="29"/>
      <c r="J20" s="30"/>
      <c r="K20" s="30"/>
      <c r="L20" s="30"/>
      <c r="M20" s="30"/>
      <c r="N20" s="30"/>
      <c r="O20" s="30" t="s">
        <v>324</v>
      </c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29"/>
      <c r="AA20" s="29"/>
      <c r="AB20" s="29"/>
      <c r="AC20" s="29"/>
      <c r="AD20" s="29"/>
      <c r="AE20" s="29"/>
      <c r="AF20" s="31"/>
    </row>
    <row r="21" spans="1:34">
      <c r="F21" s="7" t="s">
        <v>114</v>
      </c>
      <c r="G21" s="29"/>
      <c r="H21" s="29"/>
      <c r="I21" s="29"/>
      <c r="J21" s="32">
        <v>0.79349999999999998</v>
      </c>
      <c r="K21" s="32">
        <v>0.78859999999999997</v>
      </c>
      <c r="L21" s="32">
        <v>0.78239999999999998</v>
      </c>
      <c r="M21" s="57">
        <v>0.78739999999999999</v>
      </c>
      <c r="N21" s="57">
        <v>0.77370000000000005</v>
      </c>
      <c r="O21" s="30"/>
      <c r="P21" s="30"/>
      <c r="Q21" s="30"/>
      <c r="R21" s="30"/>
      <c r="S21" s="30"/>
      <c r="T21" s="30"/>
      <c r="U21" s="30"/>
      <c r="V21" s="30"/>
      <c r="W21" s="32"/>
      <c r="X21" s="32"/>
      <c r="Y21" s="32"/>
      <c r="Z21" s="29"/>
      <c r="AA21" s="29"/>
      <c r="AB21" s="29"/>
      <c r="AC21" s="29"/>
      <c r="AD21" s="29"/>
      <c r="AE21" s="29"/>
      <c r="AF21" s="31"/>
    </row>
    <row r="22" spans="1:34">
      <c r="F22" s="7" t="s">
        <v>115</v>
      </c>
      <c r="G22" s="29"/>
      <c r="H22" s="29"/>
      <c r="I22" s="29"/>
      <c r="J22" s="32">
        <v>0.78539999999999999</v>
      </c>
      <c r="K22" s="32">
        <v>0.77439999999999998</v>
      </c>
      <c r="L22" s="32">
        <v>0.78959999999999997</v>
      </c>
      <c r="M22" s="57">
        <v>0.78439999999999999</v>
      </c>
      <c r="N22" s="57">
        <v>0.78190000000000004</v>
      </c>
      <c r="O22" s="30"/>
      <c r="P22" s="30"/>
      <c r="Q22" s="30"/>
      <c r="R22" s="30"/>
      <c r="S22" s="30"/>
      <c r="T22" s="30"/>
      <c r="U22" s="30"/>
      <c r="V22" s="30"/>
      <c r="W22" s="32"/>
      <c r="X22" s="32"/>
      <c r="Y22" s="32"/>
      <c r="Z22" s="29"/>
      <c r="AA22" s="29"/>
      <c r="AB22" s="29"/>
      <c r="AC22" s="29"/>
      <c r="AD22" s="29"/>
      <c r="AE22" s="29"/>
      <c r="AF22" s="31"/>
    </row>
    <row r="23" spans="1:34">
      <c r="F23" s="33"/>
      <c r="G23" s="29"/>
      <c r="H23" s="29"/>
      <c r="I23" s="29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29"/>
      <c r="AA23" s="29"/>
      <c r="AB23" s="29"/>
      <c r="AC23" s="29"/>
      <c r="AD23" s="29"/>
      <c r="AE23" s="29"/>
      <c r="AF23" s="31"/>
    </row>
    <row r="24" spans="1:34">
      <c r="F24" s="7" t="s">
        <v>54</v>
      </c>
      <c r="G24" s="29"/>
      <c r="H24" s="29"/>
      <c r="I24" s="29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29"/>
      <c r="AA24" s="29"/>
      <c r="AB24" s="29"/>
      <c r="AC24" s="29"/>
      <c r="AD24" s="29"/>
      <c r="AE24" s="29"/>
      <c r="AF24" s="31"/>
    </row>
    <row r="25" spans="1:34">
      <c r="F25" s="211" t="s">
        <v>55</v>
      </c>
      <c r="G25" s="212"/>
      <c r="H25" s="29"/>
      <c r="I25" s="35"/>
      <c r="J25" s="216">
        <v>0.60213409769279103</v>
      </c>
      <c r="K25" s="216">
        <v>9.6960734450066199E-2</v>
      </c>
      <c r="L25" s="216">
        <v>2.2984775847190599</v>
      </c>
      <c r="M25" s="216">
        <v>0.57329707981534705</v>
      </c>
      <c r="N25" s="216">
        <v>0.75163008570675904</v>
      </c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29"/>
      <c r="AA25" s="29"/>
      <c r="AB25" s="29"/>
      <c r="AC25" s="29"/>
      <c r="AD25" s="29"/>
      <c r="AE25" s="29"/>
      <c r="AF25" s="31"/>
    </row>
    <row r="26" spans="1:34" ht="16">
      <c r="A26" s="58" t="s">
        <v>11</v>
      </c>
      <c r="F26" s="211" t="s">
        <v>56</v>
      </c>
      <c r="G26" s="212"/>
      <c r="H26" s="29"/>
      <c r="I26" s="35"/>
      <c r="J26" s="216">
        <v>1.09640537125434</v>
      </c>
      <c r="K26" s="216">
        <v>2.4316076902111301</v>
      </c>
      <c r="L26" s="216">
        <v>-6.7262494972607501</v>
      </c>
      <c r="M26" s="216">
        <v>1.3849334780365901</v>
      </c>
      <c r="N26" s="216">
        <v>1.58894467732725</v>
      </c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29"/>
      <c r="AA26" s="29"/>
      <c r="AB26" s="29"/>
      <c r="AC26" s="29"/>
      <c r="AD26" s="29"/>
      <c r="AE26" s="29"/>
      <c r="AF26" s="31"/>
      <c r="AH26" s="58" t="s">
        <v>11</v>
      </c>
    </row>
    <row r="27" spans="1:34">
      <c r="F27" s="211" t="s">
        <v>57</v>
      </c>
      <c r="G27" s="212"/>
      <c r="H27" s="29"/>
      <c r="I27" s="35"/>
      <c r="J27" s="216">
        <v>0.67872531533828495</v>
      </c>
      <c r="K27" s="216">
        <v>4.1374687930533502</v>
      </c>
      <c r="L27" s="216">
        <v>-0.48613341193188297</v>
      </c>
      <c r="M27" s="216">
        <v>1.43616050491323</v>
      </c>
      <c r="N27" s="216">
        <v>-0.798592018324774</v>
      </c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29"/>
      <c r="AA27" s="29"/>
      <c r="AB27" s="29"/>
      <c r="AC27" s="29"/>
      <c r="AD27" s="29"/>
      <c r="AE27" s="29"/>
      <c r="AF27" s="31"/>
    </row>
    <row r="28" spans="1:34">
      <c r="F28" s="211"/>
      <c r="G28" s="212"/>
      <c r="H28" s="29"/>
      <c r="I28" s="35"/>
      <c r="J28" s="216"/>
      <c r="K28" s="216"/>
      <c r="L28" s="216"/>
      <c r="M28" s="216"/>
      <c r="N28" s="216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29"/>
      <c r="AA28" s="29"/>
      <c r="AB28" s="29"/>
      <c r="AC28" s="29"/>
      <c r="AD28" s="29"/>
      <c r="AE28" s="29"/>
      <c r="AF28" s="31"/>
    </row>
    <row r="29" spans="1:34">
      <c r="F29" s="211" t="s">
        <v>65</v>
      </c>
      <c r="G29" s="212"/>
      <c r="H29" s="29"/>
      <c r="I29" s="35"/>
      <c r="J29" s="216">
        <v>13.2741148740669</v>
      </c>
      <c r="K29" s="216">
        <v>13.3254598857873</v>
      </c>
      <c r="L29" s="216">
        <v>-1.6319816271987999</v>
      </c>
      <c r="M29" s="216">
        <v>10.424062144555499</v>
      </c>
      <c r="N29" s="216">
        <v>6.4473870377920397</v>
      </c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29"/>
      <c r="AA29" s="29"/>
      <c r="AB29" s="29"/>
      <c r="AC29" s="29"/>
      <c r="AD29" s="29"/>
      <c r="AE29" s="29"/>
      <c r="AF29" s="31"/>
    </row>
    <row r="30" spans="1:34">
      <c r="F30" s="211" t="s">
        <v>66</v>
      </c>
      <c r="G30" s="214" t="s">
        <v>18</v>
      </c>
      <c r="H30" s="29"/>
      <c r="I30" s="35"/>
      <c r="J30" s="216">
        <v>-0.56257035403815303</v>
      </c>
      <c r="K30" s="216">
        <v>-0.33214538915807401</v>
      </c>
      <c r="L30" s="216">
        <v>6.6975556658264906E-2</v>
      </c>
      <c r="M30" s="216">
        <v>-0.55208174293636403</v>
      </c>
      <c r="N30" s="216">
        <v>-0.13421134925039199</v>
      </c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29"/>
      <c r="AA30" s="29"/>
      <c r="AB30" s="29"/>
      <c r="AC30" s="29"/>
      <c r="AD30" s="29"/>
      <c r="AE30" s="29"/>
      <c r="AF30" s="31"/>
    </row>
    <row r="31" spans="1:34">
      <c r="F31" s="211" t="s">
        <v>19</v>
      </c>
      <c r="G31" s="214" t="s">
        <v>40</v>
      </c>
      <c r="H31" s="29"/>
      <c r="I31" s="35"/>
      <c r="J31" s="217">
        <v>-4553.5673751826098</v>
      </c>
      <c r="K31" s="218">
        <v>-3212.3199038760999</v>
      </c>
      <c r="L31" s="218">
        <v>541.29092170357899</v>
      </c>
      <c r="M31" s="218">
        <v>-2952.01725106188</v>
      </c>
      <c r="N31" s="218">
        <v>-2244.8284052890799</v>
      </c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29"/>
      <c r="AA31" s="29"/>
      <c r="AB31" s="29"/>
      <c r="AC31" s="29"/>
      <c r="AD31" s="29"/>
      <c r="AE31" s="29"/>
      <c r="AF31" s="31"/>
    </row>
    <row r="32" spans="1:34" ht="16">
      <c r="A32" s="58" t="s">
        <v>11</v>
      </c>
      <c r="F32" s="211" t="s">
        <v>20</v>
      </c>
      <c r="G32" s="214" t="s">
        <v>53</v>
      </c>
      <c r="H32" s="29"/>
      <c r="I32" s="35"/>
      <c r="J32" s="216">
        <v>-0.204157614236219</v>
      </c>
      <c r="K32" s="216">
        <v>0.32111642289284997</v>
      </c>
      <c r="L32" s="216">
        <v>2.0733616247283399E-3</v>
      </c>
      <c r="M32" s="216">
        <v>-0.40675586527107899</v>
      </c>
      <c r="N32" s="216">
        <v>-0.170247032833305</v>
      </c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29"/>
      <c r="AA32" s="29"/>
      <c r="AB32" s="29"/>
      <c r="AC32" s="29"/>
      <c r="AD32" s="29"/>
      <c r="AE32" s="29"/>
      <c r="AF32" s="31"/>
      <c r="AH32" s="58" t="s">
        <v>11</v>
      </c>
    </row>
    <row r="33" spans="1:34">
      <c r="F33" s="211" t="s">
        <v>21</v>
      </c>
      <c r="G33" s="215" t="s">
        <v>155</v>
      </c>
      <c r="H33" s="223" t="s">
        <v>130</v>
      </c>
      <c r="I33" s="35"/>
      <c r="J33" s="216">
        <v>2.0475654294037301E-2</v>
      </c>
      <c r="K33" s="216">
        <v>0.55623740970019897</v>
      </c>
      <c r="L33" s="216">
        <v>7.9385611946760803E-2</v>
      </c>
      <c r="M33" s="216">
        <v>0.45125029754722701</v>
      </c>
      <c r="N33" s="216">
        <v>-0.824104064307558</v>
      </c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29"/>
      <c r="AA33" s="29"/>
      <c r="AB33" s="29"/>
      <c r="AC33" s="29"/>
      <c r="AD33" s="29"/>
      <c r="AE33" s="29"/>
      <c r="AF33" s="31"/>
    </row>
    <row r="34" spans="1:34" ht="13" customHeight="1">
      <c r="F34" s="211" t="s">
        <v>22</v>
      </c>
      <c r="G34" s="215" t="s">
        <v>62</v>
      </c>
      <c r="H34" s="223" t="s">
        <v>130</v>
      </c>
      <c r="I34" s="35"/>
      <c r="J34" s="216">
        <v>-1.4128737835940699</v>
      </c>
      <c r="K34" s="216">
        <v>0.72650118292702004</v>
      </c>
      <c r="L34" s="216">
        <v>-7.3271619223923001E-2</v>
      </c>
      <c r="M34" s="216">
        <v>-1.19411069306617</v>
      </c>
      <c r="N34" s="216">
        <v>0.418935219973673</v>
      </c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29"/>
      <c r="AA34" s="29"/>
      <c r="AB34" s="29"/>
      <c r="AC34" s="29"/>
      <c r="AD34" s="29"/>
      <c r="AE34" s="29"/>
      <c r="AF34" s="31"/>
    </row>
    <row r="35" spans="1:34" ht="13" customHeight="1">
      <c r="F35" s="211" t="s">
        <v>23</v>
      </c>
      <c r="G35" s="215" t="s">
        <v>86</v>
      </c>
      <c r="H35" s="223" t="s">
        <v>130</v>
      </c>
      <c r="I35" s="35"/>
      <c r="J35" s="216">
        <v>0.287947758878353</v>
      </c>
      <c r="K35" s="216">
        <v>6.0890093902674497E-2</v>
      </c>
      <c r="L35" s="216">
        <v>1.7930418796640701E-2</v>
      </c>
      <c r="M35" s="216">
        <v>0.293082376773319</v>
      </c>
      <c r="N35" s="216">
        <v>-0.444929345422585</v>
      </c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29"/>
      <c r="AA35" s="29"/>
      <c r="AB35" s="29"/>
      <c r="AC35" s="29"/>
      <c r="AD35" s="29"/>
      <c r="AE35" s="29"/>
      <c r="AF35" s="31"/>
    </row>
    <row r="36" spans="1:34" ht="13" customHeight="1">
      <c r="F36" s="211" t="s">
        <v>24</v>
      </c>
      <c r="G36" s="215" t="s">
        <v>154</v>
      </c>
      <c r="H36" s="223" t="s">
        <v>130</v>
      </c>
      <c r="I36" s="35"/>
      <c r="J36" s="216">
        <v>-4.0771034562452098</v>
      </c>
      <c r="K36" s="216">
        <v>0.34611060066256699</v>
      </c>
      <c r="L36" s="216">
        <v>8.0447697589496204E-3</v>
      </c>
      <c r="M36" s="216">
        <v>0.23195862016608201</v>
      </c>
      <c r="N36" s="216">
        <v>-1.2126007035595101</v>
      </c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29"/>
      <c r="AA36" s="29"/>
      <c r="AB36" s="29"/>
      <c r="AC36" s="29"/>
      <c r="AD36" s="29"/>
      <c r="AE36" s="29"/>
      <c r="AF36" s="31"/>
    </row>
    <row r="37" spans="1:34" ht="13" customHeight="1">
      <c r="F37" s="211" t="s">
        <v>25</v>
      </c>
      <c r="G37" s="215" t="s">
        <v>63</v>
      </c>
      <c r="H37" s="223" t="s">
        <v>130</v>
      </c>
      <c r="I37" s="35"/>
      <c r="J37" s="216">
        <v>0.52168175030823205</v>
      </c>
      <c r="K37" s="216">
        <v>-0.413288202905506</v>
      </c>
      <c r="L37" s="216">
        <v>-1.1412013467220899E-2</v>
      </c>
      <c r="M37" s="216">
        <v>-0.65598346435177601</v>
      </c>
      <c r="N37" s="216">
        <v>0.35732751812448799</v>
      </c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29"/>
      <c r="AA37" s="29"/>
      <c r="AB37" s="29"/>
      <c r="AC37" s="29"/>
      <c r="AD37" s="29"/>
      <c r="AE37" s="29"/>
      <c r="AF37" s="31"/>
    </row>
    <row r="38" spans="1:34" ht="13" customHeight="1">
      <c r="F38" s="211" t="s">
        <v>26</v>
      </c>
      <c r="G38" s="215" t="s">
        <v>153</v>
      </c>
      <c r="H38" s="223" t="s">
        <v>130</v>
      </c>
      <c r="I38" s="35"/>
      <c r="J38" s="216">
        <v>-5.41012040489414E-3</v>
      </c>
      <c r="K38" s="216">
        <v>-8.4757321311637199E-2</v>
      </c>
      <c r="L38" s="216">
        <v>2.94042228903891E-2</v>
      </c>
      <c r="M38" s="216">
        <v>0.10414239958424</v>
      </c>
      <c r="N38" s="216">
        <v>1.8048886346106401E-2</v>
      </c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29"/>
      <c r="AA38" s="29"/>
      <c r="AB38" s="29"/>
      <c r="AC38" s="29"/>
      <c r="AD38" s="29"/>
      <c r="AE38" s="29"/>
      <c r="AF38" s="31"/>
    </row>
    <row r="39" spans="1:34" ht="13" customHeight="1">
      <c r="F39" s="211" t="s">
        <v>27</v>
      </c>
      <c r="G39" s="215" t="s">
        <v>321</v>
      </c>
      <c r="H39" s="223" t="s">
        <v>130</v>
      </c>
      <c r="I39" s="35"/>
      <c r="J39" s="216">
        <v>0.14567974058403499</v>
      </c>
      <c r="K39" s="216">
        <v>-0.25448078947905201</v>
      </c>
      <c r="L39" s="216">
        <v>-1.07583713555839E-2</v>
      </c>
      <c r="M39" s="216">
        <v>-0.131223565074228</v>
      </c>
      <c r="N39" s="216">
        <v>-1.03729668040701E-2</v>
      </c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29"/>
      <c r="AA39" s="29"/>
      <c r="AB39" s="29"/>
      <c r="AC39" s="29"/>
      <c r="AD39" s="29"/>
      <c r="AE39" s="29"/>
      <c r="AF39" s="31"/>
    </row>
    <row r="40" spans="1:34" ht="13" customHeight="1">
      <c r="F40" s="211" t="s">
        <v>28</v>
      </c>
      <c r="G40" s="215" t="s">
        <v>152</v>
      </c>
      <c r="H40" s="223" t="s">
        <v>130</v>
      </c>
      <c r="I40" s="35"/>
      <c r="J40" s="216">
        <v>0.125342449448546</v>
      </c>
      <c r="K40" s="216">
        <v>0.20843597184975901</v>
      </c>
      <c r="L40" s="216">
        <v>4.7645228649696801E-2</v>
      </c>
      <c r="M40" s="216">
        <v>9.1639442873846302E-2</v>
      </c>
      <c r="N40" s="216">
        <v>-4.4756107024007001E-2</v>
      </c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29"/>
      <c r="AA40" s="29"/>
      <c r="AB40" s="29"/>
      <c r="AC40" s="29"/>
      <c r="AD40" s="29"/>
      <c r="AE40" s="29"/>
      <c r="AF40" s="31"/>
    </row>
    <row r="41" spans="1:34" ht="13" customHeight="1">
      <c r="F41" s="211" t="s">
        <v>29</v>
      </c>
      <c r="G41" s="215" t="s">
        <v>118</v>
      </c>
      <c r="H41" s="223" t="s">
        <v>130</v>
      </c>
      <c r="I41" s="35"/>
      <c r="J41" s="216">
        <v>0.26637519421356998</v>
      </c>
      <c r="K41" s="216">
        <v>8.0177315138714497E-2</v>
      </c>
      <c r="L41" s="216">
        <v>-5.0898014043567502E-2</v>
      </c>
      <c r="M41" s="216">
        <v>0.12360143921339101</v>
      </c>
      <c r="N41" s="216">
        <v>4.0850266830729197E-2</v>
      </c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29"/>
      <c r="AA41" s="29"/>
      <c r="AB41" s="29"/>
      <c r="AC41" s="29"/>
      <c r="AD41" s="29"/>
      <c r="AE41" s="29"/>
      <c r="AF41" s="31"/>
    </row>
    <row r="42" spans="1:34" ht="13" customHeight="1">
      <c r="A42" s="58" t="s">
        <v>11</v>
      </c>
      <c r="F42" s="211" t="s">
        <v>30</v>
      </c>
      <c r="G42" s="215" t="s">
        <v>116</v>
      </c>
      <c r="H42" s="223" t="s">
        <v>130</v>
      </c>
      <c r="I42" s="35"/>
      <c r="J42" s="216">
        <v>1.1375299361678199</v>
      </c>
      <c r="K42" s="216">
        <v>7.4624777682728294E-2</v>
      </c>
      <c r="L42" s="216">
        <v>3.2903918898338297E-2</v>
      </c>
      <c r="M42" s="216">
        <v>0.1643282356887</v>
      </c>
      <c r="N42" s="216">
        <v>6.9832097171340698E-3</v>
      </c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29"/>
      <c r="AA42" s="29"/>
      <c r="AB42" s="29"/>
      <c r="AC42" s="29"/>
      <c r="AD42" s="29"/>
      <c r="AE42" s="29"/>
      <c r="AF42" s="31"/>
      <c r="AH42" s="58" t="s">
        <v>11</v>
      </c>
    </row>
    <row r="43" spans="1:34" ht="13" customHeight="1">
      <c r="A43" s="58"/>
      <c r="F43" s="211" t="s">
        <v>136</v>
      </c>
      <c r="G43" s="215" t="s">
        <v>117</v>
      </c>
      <c r="H43" s="223" t="s">
        <v>130</v>
      </c>
      <c r="I43" s="35"/>
      <c r="J43" s="216">
        <v>1.0827820645369799</v>
      </c>
      <c r="K43" s="216">
        <v>-0.15461351082230801</v>
      </c>
      <c r="L43" s="216">
        <v>-3.49034221108019E-5</v>
      </c>
      <c r="M43" s="216">
        <v>-0.26953696742991001</v>
      </c>
      <c r="N43" s="216">
        <v>6.1794626969494899E-2</v>
      </c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29"/>
      <c r="AA43" s="29"/>
      <c r="AB43" s="29"/>
      <c r="AC43" s="29"/>
      <c r="AD43" s="29"/>
      <c r="AE43" s="29"/>
      <c r="AF43" s="31"/>
      <c r="AH43" s="58"/>
    </row>
    <row r="44" spans="1:34" ht="13" customHeight="1">
      <c r="A44" s="58"/>
      <c r="F44" s="211" t="s">
        <v>137</v>
      </c>
      <c r="G44" s="215" t="s">
        <v>64</v>
      </c>
      <c r="H44" s="223" t="s">
        <v>130</v>
      </c>
      <c r="I44" s="35"/>
      <c r="J44" s="216">
        <v>1.0691472912986699</v>
      </c>
      <c r="K44" s="216">
        <v>0.21833955361896401</v>
      </c>
      <c r="L44" s="216">
        <v>2.2462687312538001E-2</v>
      </c>
      <c r="M44" s="216">
        <v>0.22673478839935601</v>
      </c>
      <c r="N44" s="216">
        <v>-1.1039004933170501E-2</v>
      </c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29"/>
      <c r="AA44" s="29"/>
      <c r="AB44" s="29"/>
      <c r="AC44" s="29"/>
      <c r="AD44" s="29"/>
      <c r="AE44" s="29"/>
      <c r="AF44" s="31"/>
      <c r="AH44" s="58"/>
    </row>
    <row r="45" spans="1:34" ht="13" customHeight="1">
      <c r="A45" s="58"/>
      <c r="F45" s="211" t="s">
        <v>138</v>
      </c>
      <c r="G45" s="215" t="s">
        <v>119</v>
      </c>
      <c r="H45" s="223" t="s">
        <v>130</v>
      </c>
      <c r="I45" s="35"/>
      <c r="J45" s="216">
        <v>-1.1656785959140901</v>
      </c>
      <c r="K45" s="216">
        <v>-0.151632123443009</v>
      </c>
      <c r="L45" s="216">
        <v>-2.7388411984354901E-2</v>
      </c>
      <c r="M45" s="216">
        <v>5.4520381611474898E-2</v>
      </c>
      <c r="N45" s="216">
        <v>-3.8853100763464397E-2</v>
      </c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29"/>
      <c r="AA45" s="29"/>
      <c r="AB45" s="29"/>
      <c r="AC45" s="29"/>
      <c r="AD45" s="29"/>
      <c r="AE45" s="29"/>
      <c r="AF45" s="31"/>
      <c r="AH45" s="58"/>
    </row>
    <row r="46" spans="1:34" ht="13" customHeight="1">
      <c r="A46" s="58"/>
      <c r="F46" s="211" t="s">
        <v>139</v>
      </c>
      <c r="G46" s="215" t="s">
        <v>150</v>
      </c>
      <c r="H46" s="223" t="s">
        <v>130</v>
      </c>
      <c r="I46" s="35"/>
      <c r="J46" s="216">
        <v>0.29666089540051099</v>
      </c>
      <c r="K46" s="216">
        <v>-0.18440288989230399</v>
      </c>
      <c r="L46" s="216">
        <v>-1.6214915258603801E-3</v>
      </c>
      <c r="M46" s="216">
        <v>-0.374732165672859</v>
      </c>
      <c r="N46" s="216">
        <v>0.13878069476583499</v>
      </c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29"/>
      <c r="AA46" s="29"/>
      <c r="AB46" s="29"/>
      <c r="AC46" s="29"/>
      <c r="AD46" s="29"/>
      <c r="AE46" s="29"/>
      <c r="AF46" s="31"/>
      <c r="AH46" s="58"/>
    </row>
    <row r="47" spans="1:34" ht="13" customHeight="1">
      <c r="A47" s="58"/>
      <c r="F47" s="211" t="s">
        <v>140</v>
      </c>
      <c r="G47" s="215" t="s">
        <v>151</v>
      </c>
      <c r="H47" s="223" t="s">
        <v>130</v>
      </c>
      <c r="I47" s="35"/>
      <c r="J47" s="216">
        <v>0.38732511734293201</v>
      </c>
      <c r="K47" s="216">
        <v>0.23483430165654101</v>
      </c>
      <c r="L47" s="216">
        <v>3.2781910195858001E-2</v>
      </c>
      <c r="M47" s="216">
        <v>0.28166274970898098</v>
      </c>
      <c r="N47" s="216">
        <v>-6.4550706657163295E-2</v>
      </c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29"/>
      <c r="AA47" s="29"/>
      <c r="AB47" s="29"/>
      <c r="AC47" s="29"/>
      <c r="AD47" s="29"/>
      <c r="AE47" s="29"/>
      <c r="AF47" s="31"/>
      <c r="AH47" s="58"/>
    </row>
    <row r="48" spans="1:34" ht="13" customHeight="1">
      <c r="A48" s="58"/>
      <c r="F48" s="211" t="s">
        <v>141</v>
      </c>
      <c r="G48" s="215" t="s">
        <v>120</v>
      </c>
      <c r="H48" s="223" t="s">
        <v>130</v>
      </c>
      <c r="I48" s="35"/>
      <c r="J48" s="216">
        <v>7.6195407834896603E-2</v>
      </c>
      <c r="K48" s="216">
        <v>-9.3093900922279399E-2</v>
      </c>
      <c r="L48" s="216">
        <v>2.72717885244038E-2</v>
      </c>
      <c r="M48" s="216">
        <v>0.49539313060245299</v>
      </c>
      <c r="N48" s="216">
        <v>4.2713896370112997E-2</v>
      </c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29"/>
      <c r="AA48" s="29"/>
      <c r="AB48" s="29"/>
      <c r="AC48" s="29"/>
      <c r="AD48" s="29"/>
      <c r="AE48" s="29"/>
      <c r="AF48" s="31"/>
      <c r="AH48" s="58"/>
    </row>
    <row r="49" spans="1:34" ht="13" customHeight="1">
      <c r="A49" s="58"/>
      <c r="F49" s="211" t="s">
        <v>142</v>
      </c>
      <c r="G49" s="215" t="s">
        <v>109</v>
      </c>
      <c r="H49" s="223" t="s">
        <v>130</v>
      </c>
      <c r="I49" s="35"/>
      <c r="J49" s="216">
        <v>0.29188533728001398</v>
      </c>
      <c r="K49" s="216">
        <v>0.32322336189370598</v>
      </c>
      <c r="L49" s="216">
        <v>-0.122450816607498</v>
      </c>
      <c r="M49" s="216">
        <v>-0.259127936247385</v>
      </c>
      <c r="N49" s="216">
        <v>0.131148454786153</v>
      </c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29"/>
      <c r="AA49" s="29"/>
      <c r="AB49" s="29"/>
      <c r="AC49" s="29"/>
      <c r="AD49" s="29"/>
      <c r="AE49" s="29"/>
      <c r="AF49" s="31"/>
      <c r="AH49" s="58"/>
    </row>
    <row r="50" spans="1:34" ht="13" customHeight="1">
      <c r="F50" s="213"/>
      <c r="G50" s="215"/>
      <c r="H50" s="29"/>
      <c r="I50" s="35"/>
      <c r="J50" s="216"/>
      <c r="K50" s="216"/>
      <c r="L50" s="216"/>
      <c r="M50" s="216"/>
      <c r="N50" s="216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29"/>
      <c r="AA50" s="29"/>
      <c r="AB50" s="29"/>
      <c r="AC50" s="29"/>
      <c r="AD50" s="29"/>
      <c r="AE50" s="29"/>
      <c r="AF50" s="31"/>
    </row>
    <row r="51" spans="1:34" ht="13" customHeight="1">
      <c r="F51" s="211" t="s">
        <v>31</v>
      </c>
      <c r="G51" s="215"/>
      <c r="H51" s="29"/>
      <c r="I51" s="35"/>
      <c r="J51" s="216">
        <v>60.513294041822697</v>
      </c>
      <c r="K51" s="216">
        <v>-1.8087316237822499</v>
      </c>
      <c r="L51" s="216">
        <v>-19.310072913329702</v>
      </c>
      <c r="M51" s="216">
        <v>8.9551195806967492</v>
      </c>
      <c r="N51" s="216">
        <v>-30.4501298231019</v>
      </c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29"/>
      <c r="AA51" s="29"/>
      <c r="AB51" s="29"/>
      <c r="AC51" s="29"/>
      <c r="AD51" s="29"/>
      <c r="AE51" s="29"/>
      <c r="AF51" s="31"/>
    </row>
    <row r="52" spans="1:34" ht="13" customHeight="1">
      <c r="F52" s="211" t="s">
        <v>32</v>
      </c>
      <c r="G52" s="214" t="str">
        <f>G30</f>
        <v>log(M)</v>
      </c>
      <c r="H52" s="29"/>
      <c r="I52" s="35"/>
      <c r="J52" s="216">
        <v>-1.2970714977299</v>
      </c>
      <c r="K52" s="216">
        <v>2.9690723115018702E-2</v>
      </c>
      <c r="L52" s="216">
        <v>0.55599731050323897</v>
      </c>
      <c r="M52" s="216">
        <v>2.4984703931267001E-2</v>
      </c>
      <c r="N52" s="216">
        <v>1.11107509719652</v>
      </c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29"/>
      <c r="AA52" s="29"/>
      <c r="AB52" s="29"/>
      <c r="AC52" s="29"/>
      <c r="AD52" s="29"/>
      <c r="AE52" s="29"/>
      <c r="AF52" s="31"/>
    </row>
    <row r="53" spans="1:34" ht="13" customHeight="1">
      <c r="F53" s="211" t="s">
        <v>33</v>
      </c>
      <c r="G53" s="214" t="str">
        <f t="shared" ref="G53:G71" si="0">G31</f>
        <v>1/T</v>
      </c>
      <c r="H53" s="29"/>
      <c r="I53" s="35"/>
      <c r="J53" s="218">
        <v>-14435.441611604199</v>
      </c>
      <c r="K53" s="218">
        <v>343.575349083567</v>
      </c>
      <c r="L53" s="218">
        <v>7334.6530774767098</v>
      </c>
      <c r="M53" s="218">
        <v>-2408.1561855095902</v>
      </c>
      <c r="N53" s="218">
        <v>7787.5475098340403</v>
      </c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29"/>
      <c r="AA53" s="29"/>
      <c r="AB53" s="29"/>
      <c r="AC53" s="29"/>
      <c r="AD53" s="29"/>
      <c r="AE53" s="29"/>
      <c r="AF53" s="31"/>
    </row>
    <row r="54" spans="1:34" ht="13" customHeight="1">
      <c r="A54" s="58" t="s">
        <v>11</v>
      </c>
      <c r="F54" s="211" t="s">
        <v>34</v>
      </c>
      <c r="G54" s="214" t="str">
        <f t="shared" si="0"/>
        <v>log(D)</v>
      </c>
      <c r="H54" s="29"/>
      <c r="I54" s="35"/>
      <c r="J54" s="216">
        <v>0.16001445393355801</v>
      </c>
      <c r="K54" s="216">
        <v>-0.188710804514825</v>
      </c>
      <c r="L54" s="216">
        <v>0.60140684470550698</v>
      </c>
      <c r="M54" s="216">
        <v>0.33421421889327502</v>
      </c>
      <c r="N54" s="216">
        <v>-0.157977797954196</v>
      </c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29"/>
      <c r="AA54" s="29"/>
      <c r="AB54" s="29"/>
      <c r="AC54" s="29"/>
      <c r="AD54" s="29"/>
      <c r="AE54" s="29"/>
      <c r="AF54" s="31"/>
      <c r="AH54" s="58" t="s">
        <v>11</v>
      </c>
    </row>
    <row r="55" spans="1:34" ht="13" customHeight="1">
      <c r="F55" s="211" t="s">
        <v>67</v>
      </c>
      <c r="G55" s="214" t="str">
        <f t="shared" si="0"/>
        <v>Mollusca</v>
      </c>
      <c r="H55" s="223" t="s">
        <v>130</v>
      </c>
      <c r="I55" s="35"/>
      <c r="J55" s="216">
        <v>-1.0653826163794999</v>
      </c>
      <c r="K55" s="216">
        <v>-0.29726713163152602</v>
      </c>
      <c r="L55" s="216">
        <v>-1.3271040301785999</v>
      </c>
      <c r="M55" s="216">
        <v>-0.66066525478428695</v>
      </c>
      <c r="N55" s="216">
        <v>-1.80028833577772</v>
      </c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29"/>
      <c r="AA55" s="29"/>
      <c r="AB55" s="29"/>
      <c r="AC55" s="29"/>
      <c r="AD55" s="29"/>
      <c r="AE55" s="29"/>
      <c r="AF55" s="31"/>
    </row>
    <row r="56" spans="1:34" ht="13" customHeight="1">
      <c r="F56" s="211" t="s">
        <v>68</v>
      </c>
      <c r="G56" s="214" t="str">
        <f t="shared" si="0"/>
        <v>Annelida</v>
      </c>
      <c r="H56" s="223" t="s">
        <v>130</v>
      </c>
      <c r="I56" s="35"/>
      <c r="J56" s="216">
        <v>8.17966341678558</v>
      </c>
      <c r="K56" s="216">
        <v>-0.32945727492257998</v>
      </c>
      <c r="L56" s="216">
        <v>2.55219282437757</v>
      </c>
      <c r="M56" s="216">
        <v>1.0249241666914699</v>
      </c>
      <c r="N56" s="216">
        <v>1.93266872178617</v>
      </c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29"/>
      <c r="AA56" s="29"/>
      <c r="AB56" s="29"/>
      <c r="AC56" s="29"/>
      <c r="AD56" s="29"/>
      <c r="AE56" s="29"/>
      <c r="AF56" s="31"/>
    </row>
    <row r="57" spans="1:34" ht="13" customHeight="1">
      <c r="F57" s="211" t="s">
        <v>69</v>
      </c>
      <c r="G57" s="214" t="str">
        <f t="shared" si="0"/>
        <v>Crustacea</v>
      </c>
      <c r="H57" s="223" t="s">
        <v>130</v>
      </c>
      <c r="I57" s="35"/>
      <c r="J57" s="216">
        <v>-1.8987246632103201</v>
      </c>
      <c r="K57" s="216">
        <v>-3.8182701768086601E-2</v>
      </c>
      <c r="L57" s="216">
        <v>0.151281030788122</v>
      </c>
      <c r="M57" s="216">
        <v>-0.26652155139536099</v>
      </c>
      <c r="N57" s="216">
        <v>-1.22949783199679</v>
      </c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29"/>
      <c r="AA57" s="29"/>
      <c r="AB57" s="29"/>
      <c r="AC57" s="29"/>
      <c r="AD57" s="29"/>
      <c r="AE57" s="29"/>
      <c r="AF57" s="31"/>
    </row>
    <row r="58" spans="1:34" ht="13" customHeight="1">
      <c r="F58" s="211" t="s">
        <v>70</v>
      </c>
      <c r="G58" s="214" t="str">
        <f t="shared" si="0"/>
        <v>Echinodermata</v>
      </c>
      <c r="H58" s="223" t="s">
        <v>130</v>
      </c>
      <c r="I58" s="35"/>
      <c r="J58" s="216">
        <v>5.5279262486760796</v>
      </c>
      <c r="K58" s="216">
        <v>-0.26069464110240698</v>
      </c>
      <c r="L58" s="216">
        <v>1.01207144922921</v>
      </c>
      <c r="M58" s="216">
        <v>-0.41047232015733098</v>
      </c>
      <c r="N58" s="216">
        <v>-1.6968294845140299</v>
      </c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29"/>
      <c r="AA58" s="29"/>
      <c r="AB58" s="29"/>
      <c r="AC58" s="29"/>
      <c r="AD58" s="29"/>
      <c r="AE58" s="29"/>
      <c r="AF58" s="31"/>
    </row>
    <row r="59" spans="1:34" ht="13" customHeight="1">
      <c r="F59" s="211" t="s">
        <v>71</v>
      </c>
      <c r="G59" s="214" t="str">
        <f t="shared" si="0"/>
        <v>Insecta</v>
      </c>
      <c r="H59" s="223" t="s">
        <v>130</v>
      </c>
      <c r="I59" s="35"/>
      <c r="J59" s="216">
        <v>-1.78203568792342</v>
      </c>
      <c r="K59" s="216">
        <v>0.28362252353718997</v>
      </c>
      <c r="L59" s="216">
        <v>0.18326055220488399</v>
      </c>
      <c r="M59" s="216">
        <v>0.72125628570066103</v>
      </c>
      <c r="N59" s="216">
        <v>0.84803962807381295</v>
      </c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29"/>
      <c r="AA59" s="29"/>
      <c r="AB59" s="29"/>
      <c r="AC59" s="29"/>
      <c r="AD59" s="29"/>
      <c r="AE59" s="29"/>
      <c r="AF59" s="31"/>
    </row>
    <row r="60" spans="1:34" ht="13" customHeight="1">
      <c r="F60" s="211" t="s">
        <v>72</v>
      </c>
      <c r="G60" s="214" t="str">
        <f t="shared" si="0"/>
        <v>Infauna</v>
      </c>
      <c r="H60" s="223" t="s">
        <v>130</v>
      </c>
      <c r="I60" s="35"/>
      <c r="J60" s="216">
        <v>-0.54918652015360803</v>
      </c>
      <c r="K60" s="216">
        <v>3.8837837856455303E-2</v>
      </c>
      <c r="L60" s="216">
        <v>-0.49996824291569703</v>
      </c>
      <c r="M60" s="216">
        <v>-0.19546933616454201</v>
      </c>
      <c r="N60" s="216">
        <v>0.128543022937497</v>
      </c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29"/>
      <c r="AA60" s="29"/>
      <c r="AB60" s="29"/>
      <c r="AC60" s="29"/>
      <c r="AD60" s="29"/>
      <c r="AE60" s="29"/>
      <c r="AF60" s="31"/>
    </row>
    <row r="61" spans="1:34" ht="13" customHeight="1">
      <c r="F61" s="211" t="s">
        <v>73</v>
      </c>
      <c r="G61" s="214" t="str">
        <f t="shared" si="0"/>
        <v>Sessile</v>
      </c>
      <c r="H61" s="223" t="s">
        <v>130</v>
      </c>
      <c r="I61" s="35"/>
      <c r="J61" s="216">
        <v>0.22743463148477</v>
      </c>
      <c r="K61" s="216">
        <v>9.9078669164160596E-2</v>
      </c>
      <c r="L61" s="216">
        <v>1.0704531364858001</v>
      </c>
      <c r="M61" s="216">
        <v>0.11122348164800699</v>
      </c>
      <c r="N61" s="216">
        <v>0.231814348196791</v>
      </c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29"/>
      <c r="AA61" s="29"/>
      <c r="AB61" s="29"/>
      <c r="AC61" s="29"/>
      <c r="AD61" s="29"/>
      <c r="AE61" s="29"/>
      <c r="AF61" s="31"/>
    </row>
    <row r="62" spans="1:34" ht="13" customHeight="1">
      <c r="F62" s="211" t="s">
        <v>74</v>
      </c>
      <c r="G62" s="214" t="str">
        <f t="shared" si="0"/>
        <v>Crawler</v>
      </c>
      <c r="H62" s="223" t="s">
        <v>130</v>
      </c>
      <c r="I62" s="35"/>
      <c r="J62" s="216">
        <v>1.1178731499307399</v>
      </c>
      <c r="K62" s="216">
        <v>-9.4574448243814294E-2</v>
      </c>
      <c r="L62" s="216">
        <v>-1.22035078601944</v>
      </c>
      <c r="M62" s="216">
        <v>-7.5350878476002206E-2</v>
      </c>
      <c r="N62" s="216">
        <v>-0.15356934964413299</v>
      </c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29"/>
      <c r="AA62" s="29"/>
      <c r="AB62" s="29"/>
      <c r="AC62" s="29"/>
      <c r="AD62" s="29"/>
      <c r="AE62" s="29"/>
      <c r="AF62" s="31"/>
    </row>
    <row r="63" spans="1:34" ht="13" customHeight="1">
      <c r="F63" s="211" t="s">
        <v>75</v>
      </c>
      <c r="G63" s="214" t="str">
        <f t="shared" si="0"/>
        <v>FacSwim</v>
      </c>
      <c r="H63" s="223" t="s">
        <v>130</v>
      </c>
      <c r="I63" s="35"/>
      <c r="J63" s="216">
        <v>1.03662813470851</v>
      </c>
      <c r="K63" s="216">
        <v>3.87021449812518E-4</v>
      </c>
      <c r="L63" s="216">
        <v>0.58951100407599</v>
      </c>
      <c r="M63" s="216">
        <v>-5.2067118675214803E-2</v>
      </c>
      <c r="N63" s="216">
        <v>-1.53321964055926E-2</v>
      </c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  <c r="Z63" s="29"/>
      <c r="AA63" s="29"/>
      <c r="AB63" s="29"/>
      <c r="AC63" s="29"/>
      <c r="AD63" s="29"/>
      <c r="AE63" s="29"/>
      <c r="AF63" s="31"/>
    </row>
    <row r="64" spans="1:34" ht="13" customHeight="1">
      <c r="A64" s="58" t="s">
        <v>11</v>
      </c>
      <c r="F64" s="211" t="s">
        <v>76</v>
      </c>
      <c r="G64" s="214" t="str">
        <f t="shared" si="0"/>
        <v>Herbiv</v>
      </c>
      <c r="H64" s="223" t="s">
        <v>130</v>
      </c>
      <c r="I64" s="35"/>
      <c r="J64" s="216">
        <v>0.128732842977029</v>
      </c>
      <c r="K64" s="216">
        <v>-3.4626802390684601E-2</v>
      </c>
      <c r="L64" s="216">
        <v>-0.38494082944796498</v>
      </c>
      <c r="M64" s="216">
        <v>-0.250316962604273</v>
      </c>
      <c r="N64" s="216">
        <v>-5.49674216035533E-2</v>
      </c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29"/>
      <c r="AA64" s="29"/>
      <c r="AB64" s="29"/>
      <c r="AC64" s="29"/>
      <c r="AD64" s="29"/>
      <c r="AE64" s="29"/>
      <c r="AF64" s="31"/>
      <c r="AH64" s="58" t="s">
        <v>11</v>
      </c>
    </row>
    <row r="65" spans="1:46" ht="13" customHeight="1">
      <c r="A65" s="58"/>
      <c r="F65" s="211" t="s">
        <v>143</v>
      </c>
      <c r="G65" s="214" t="str">
        <f t="shared" si="0"/>
        <v>Omniv</v>
      </c>
      <c r="H65" s="223" t="s">
        <v>130</v>
      </c>
      <c r="I65" s="35"/>
      <c r="J65" s="216">
        <v>6.32162067509736E-2</v>
      </c>
      <c r="K65" s="216">
        <v>7.4812719934015004E-2</v>
      </c>
      <c r="L65" s="216">
        <v>0.54915226755160795</v>
      </c>
      <c r="M65" s="216">
        <v>0.227982839841055</v>
      </c>
      <c r="N65" s="216">
        <v>0.22203465931373001</v>
      </c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29"/>
      <c r="AA65" s="29"/>
      <c r="AB65" s="29"/>
      <c r="AC65" s="29"/>
      <c r="AD65" s="29"/>
      <c r="AE65" s="29"/>
      <c r="AF65" s="31"/>
      <c r="AH65" s="58"/>
    </row>
    <row r="66" spans="1:46" ht="13" customHeight="1">
      <c r="A66" s="58"/>
      <c r="F66" s="211" t="s">
        <v>144</v>
      </c>
      <c r="G66" s="214" t="str">
        <f t="shared" si="0"/>
        <v>Carniv</v>
      </c>
      <c r="H66" s="223" t="s">
        <v>130</v>
      </c>
      <c r="I66" s="35"/>
      <c r="J66" s="216">
        <v>0.47414908440759401</v>
      </c>
      <c r="K66" s="216">
        <v>-0.101911228540515</v>
      </c>
      <c r="L66" s="216">
        <v>-0.430231471673855</v>
      </c>
      <c r="M66" s="216">
        <v>-0.27125947912278803</v>
      </c>
      <c r="N66" s="216">
        <v>-0.32492743240561101</v>
      </c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29"/>
      <c r="AA66" s="29"/>
      <c r="AB66" s="29"/>
      <c r="AC66" s="29"/>
      <c r="AD66" s="29"/>
      <c r="AE66" s="29"/>
      <c r="AF66" s="31"/>
      <c r="AH66" s="58"/>
    </row>
    <row r="67" spans="1:46" ht="13" customHeight="1">
      <c r="A67" s="58"/>
      <c r="F67" s="211" t="s">
        <v>145</v>
      </c>
      <c r="G67" s="214" t="str">
        <f t="shared" si="0"/>
        <v>Lake</v>
      </c>
      <c r="H67" s="223" t="s">
        <v>130</v>
      </c>
      <c r="I67" s="35"/>
      <c r="J67" s="216">
        <v>4.6781998538518197</v>
      </c>
      <c r="K67" s="216">
        <v>5.49329187531706E-2</v>
      </c>
      <c r="L67" s="216">
        <v>1.1636045789026299</v>
      </c>
      <c r="M67" s="216">
        <v>-0.13877510427161599</v>
      </c>
      <c r="N67" s="216">
        <v>1.1648748132761001E-2</v>
      </c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29"/>
      <c r="AA67" s="29"/>
      <c r="AB67" s="29"/>
      <c r="AC67" s="29"/>
      <c r="AD67" s="29"/>
      <c r="AE67" s="29"/>
      <c r="AF67" s="31"/>
      <c r="AH67" s="58"/>
    </row>
    <row r="68" spans="1:46" ht="13" customHeight="1">
      <c r="A68" s="58"/>
      <c r="F68" s="211" t="s">
        <v>146</v>
      </c>
      <c r="G68" s="214" t="str">
        <f t="shared" si="0"/>
        <v>River</v>
      </c>
      <c r="H68" s="223" t="s">
        <v>130</v>
      </c>
      <c r="I68" s="35"/>
      <c r="J68" s="216">
        <v>1.4271548896636399</v>
      </c>
      <c r="K68" s="216">
        <v>0.107872214010501</v>
      </c>
      <c r="L68" s="216">
        <v>0.20742577585320199</v>
      </c>
      <c r="M68" s="216">
        <v>0.42464655881754898</v>
      </c>
      <c r="N68" s="216">
        <v>0.32970711307185402</v>
      </c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29"/>
      <c r="AA68" s="29" t="b">
        <f>EXACT(AA70,AA71)</f>
        <v>0</v>
      </c>
      <c r="AB68" s="29"/>
      <c r="AC68" s="29"/>
      <c r="AD68" s="29"/>
      <c r="AE68" s="29"/>
      <c r="AF68" s="31"/>
      <c r="AH68" s="58"/>
    </row>
    <row r="69" spans="1:46" ht="13" customHeight="1">
      <c r="A69" s="58"/>
      <c r="F69" s="211" t="s">
        <v>147</v>
      </c>
      <c r="G69" s="214" t="str">
        <f t="shared" si="0"/>
        <v>Marine</v>
      </c>
      <c r="H69" s="223" t="s">
        <v>130</v>
      </c>
      <c r="I69" s="35"/>
      <c r="J69" s="216">
        <v>-2.3817794397253</v>
      </c>
      <c r="K69" s="216">
        <v>-0.11850724516086</v>
      </c>
      <c r="L69" s="216">
        <v>-0.65590059387126498</v>
      </c>
      <c r="M69" s="216">
        <v>-0.31096018160550798</v>
      </c>
      <c r="N69" s="216">
        <v>-0.33492420033991799</v>
      </c>
      <c r="O69" s="34"/>
      <c r="P69" s="34"/>
      <c r="Q69" s="34"/>
      <c r="R69" s="34"/>
      <c r="S69" s="34"/>
      <c r="T69" s="34"/>
      <c r="U69" s="34"/>
      <c r="V69" s="34"/>
      <c r="W69" s="34"/>
      <c r="X69" s="34"/>
      <c r="Y69" s="34"/>
      <c r="Z69" s="29"/>
      <c r="AA69" s="29"/>
      <c r="AB69" s="29"/>
      <c r="AC69" s="29"/>
      <c r="AD69" s="29"/>
      <c r="AE69" s="29"/>
      <c r="AF69" s="31"/>
      <c r="AH69" s="58"/>
    </row>
    <row r="70" spans="1:46" ht="13" customHeight="1">
      <c r="A70" s="58"/>
      <c r="F70" s="211" t="s">
        <v>148</v>
      </c>
      <c r="G70" s="214" t="str">
        <f t="shared" si="0"/>
        <v>Subtidal</v>
      </c>
      <c r="H70" s="223" t="s">
        <v>130</v>
      </c>
      <c r="I70" s="35"/>
      <c r="J70" s="216">
        <v>0.64508473954857704</v>
      </c>
      <c r="K70" s="216">
        <v>6.3758445366466701E-2</v>
      </c>
      <c r="L70" s="216">
        <v>-0.95002548345430005</v>
      </c>
      <c r="M70" s="216">
        <v>-0.48550282779931297</v>
      </c>
      <c r="N70" s="216">
        <v>-0.134445722992521</v>
      </c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29"/>
      <c r="AA70" s="29" t="s">
        <v>1775</v>
      </c>
      <c r="AB70" s="29"/>
      <c r="AC70" s="29"/>
      <c r="AD70" s="29"/>
      <c r="AE70" s="29"/>
      <c r="AF70" s="31"/>
      <c r="AH70" s="58"/>
    </row>
    <row r="71" spans="1:46" ht="13" customHeight="1">
      <c r="A71" s="58"/>
      <c r="F71" s="211" t="s">
        <v>149</v>
      </c>
      <c r="G71" s="214" t="str">
        <f t="shared" si="0"/>
        <v>Exploited</v>
      </c>
      <c r="H71" s="223" t="s">
        <v>130</v>
      </c>
      <c r="I71" s="35"/>
      <c r="J71" s="216">
        <v>-1.70942159204077</v>
      </c>
      <c r="K71" s="216">
        <v>-0.12558768246250401</v>
      </c>
      <c r="L71" s="216">
        <v>2.85432537368618</v>
      </c>
      <c r="M71" s="216">
        <v>0.64544723926323</v>
      </c>
      <c r="N71" s="216">
        <v>-0.24459376466746599</v>
      </c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29"/>
      <c r="AA71" s="29" t="s">
        <v>1776</v>
      </c>
      <c r="AB71" s="29"/>
      <c r="AC71" s="29"/>
      <c r="AD71" s="29"/>
      <c r="AE71" s="29"/>
      <c r="AF71" s="31"/>
      <c r="AH71" s="58"/>
    </row>
    <row r="72" spans="1:46">
      <c r="F72" s="36"/>
      <c r="G72" s="37"/>
      <c r="H72" s="37"/>
      <c r="I72" s="37"/>
      <c r="J72" s="38"/>
      <c r="K72" s="38"/>
      <c r="L72" s="38"/>
      <c r="M72" s="38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29" t="s">
        <v>1776</v>
      </c>
      <c r="AB72" s="37"/>
      <c r="AC72" s="37"/>
      <c r="AD72" s="37"/>
      <c r="AE72" s="37"/>
      <c r="AF72" s="39"/>
    </row>
    <row r="74" spans="1:46" ht="16">
      <c r="A74" s="58" t="s">
        <v>11</v>
      </c>
      <c r="E74" s="266"/>
      <c r="AH74" s="58" t="s">
        <v>11</v>
      </c>
    </row>
    <row r="77" spans="1:46">
      <c r="D77" s="1" t="s">
        <v>49</v>
      </c>
      <c r="E77" s="26"/>
      <c r="F77" s="26"/>
      <c r="G77" s="26"/>
      <c r="H77" s="26"/>
      <c r="I77" s="26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1" t="s">
        <v>50</v>
      </c>
      <c r="Y77" s="26"/>
      <c r="Z77" s="26"/>
      <c r="AA77" s="52"/>
      <c r="AB77" s="26"/>
      <c r="AC77" s="26"/>
      <c r="AD77" s="52"/>
      <c r="AE77" s="26"/>
      <c r="AF77" s="26"/>
      <c r="AG77" s="52"/>
      <c r="AH77" s="26"/>
      <c r="AI77" s="26"/>
      <c r="AJ77" s="52"/>
      <c r="AK77" s="26"/>
      <c r="AL77" s="26"/>
      <c r="AM77" s="52"/>
      <c r="AN77" s="26"/>
      <c r="AO77" s="26"/>
      <c r="AP77" s="52"/>
      <c r="AQ77" s="26"/>
      <c r="AR77" s="1" t="s">
        <v>10</v>
      </c>
      <c r="AS77" s="26"/>
      <c r="AT77" s="28"/>
    </row>
    <row r="78" spans="1:46" s="18" customFormat="1">
      <c r="D78" s="42"/>
      <c r="E78" s="43"/>
      <c r="F78" s="43"/>
      <c r="G78" s="44"/>
      <c r="H78" s="44"/>
      <c r="I78" s="44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49"/>
      <c r="Y78" s="44"/>
      <c r="Z78" s="44"/>
      <c r="AA78" s="49" t="s">
        <v>100</v>
      </c>
      <c r="AB78" s="44"/>
      <c r="AC78" s="44"/>
      <c r="AD78" s="49" t="s">
        <v>101</v>
      </c>
      <c r="AE78" s="44"/>
      <c r="AF78" s="44"/>
      <c r="AG78" s="49" t="s">
        <v>102</v>
      </c>
      <c r="AH78" s="44"/>
      <c r="AI78" s="44"/>
      <c r="AJ78" s="49" t="s">
        <v>103</v>
      </c>
      <c r="AK78" s="44"/>
      <c r="AL78" s="44"/>
      <c r="AM78" s="49" t="s">
        <v>104</v>
      </c>
      <c r="AN78" s="44"/>
      <c r="AO78" s="44"/>
      <c r="AP78" s="49" t="s">
        <v>131</v>
      </c>
      <c r="AQ78" s="44"/>
      <c r="AR78" s="315" t="s">
        <v>134</v>
      </c>
      <c r="AS78" s="316"/>
      <c r="AT78" s="314"/>
    </row>
    <row r="79" spans="1:46" s="18" customFormat="1">
      <c r="D79" s="45" t="str">
        <f>ESTIMATE!C20</f>
        <v>Body Mass</v>
      </c>
      <c r="E79" s="17" t="str">
        <f>ESTIMATE!D20</f>
        <v>Temp</v>
      </c>
      <c r="F79" s="17" t="str">
        <f>ESTIMATE!E20</f>
        <v>Depth</v>
      </c>
      <c r="G79" s="17" t="str">
        <f>ESTIMATE!F20</f>
        <v>Mollusca</v>
      </c>
      <c r="H79" s="17" t="str">
        <f>ESTIMATE!G20</f>
        <v>Annelida</v>
      </c>
      <c r="I79" s="17" t="str">
        <f>ESTIMATE!H20</f>
        <v>Crustacea</v>
      </c>
      <c r="J79" s="17" t="str">
        <f>ESTIMATE!I20</f>
        <v>Echino-dermata</v>
      </c>
      <c r="K79" s="17" t="str">
        <f>ESTIMATE!J20</f>
        <v>Insecta</v>
      </c>
      <c r="L79" s="17" t="str">
        <f>ESTIMATE!K20</f>
        <v>Infauna</v>
      </c>
      <c r="M79" s="17" t="str">
        <f>ESTIMATE!L20</f>
        <v>Sessile</v>
      </c>
      <c r="N79" s="17" t="str">
        <f>ESTIMATE!M20</f>
        <v>Crawler</v>
      </c>
      <c r="O79" s="17" t="str">
        <f>ESTIMATE!N20</f>
        <v>Facultative Swimmer</v>
      </c>
      <c r="P79" s="17" t="str">
        <f>ESTIMATE!O20</f>
        <v>Herbivor</v>
      </c>
      <c r="Q79" s="17" t="str">
        <f>ESTIMATE!P20</f>
        <v>Omnivor</v>
      </c>
      <c r="R79" s="17" t="str">
        <f>ESTIMATE!Q20</f>
        <v>Carnivor</v>
      </c>
      <c r="S79" s="17" t="str">
        <f>ESTIMATE!R20</f>
        <v>Lake</v>
      </c>
      <c r="T79" s="17" t="str">
        <f>ESTIMATE!S20</f>
        <v>River</v>
      </c>
      <c r="U79" s="17" t="str">
        <f>ESTIMATE!T20</f>
        <v>Marine</v>
      </c>
      <c r="V79" s="17" t="str">
        <f>ESTIMATE!U20</f>
        <v>Subtidal</v>
      </c>
      <c r="W79" s="17" t="str">
        <f>ESTIMATE!V20</f>
        <v>Exploited</v>
      </c>
      <c r="X79" s="45" t="s">
        <v>18</v>
      </c>
      <c r="Y79" s="221" t="s">
        <v>40</v>
      </c>
      <c r="Z79" s="221" t="s">
        <v>53</v>
      </c>
      <c r="AA79" s="45" t="s">
        <v>51</v>
      </c>
      <c r="AB79" s="17" t="s">
        <v>52</v>
      </c>
      <c r="AC79" s="17" t="s">
        <v>110</v>
      </c>
      <c r="AD79" s="45" t="s">
        <v>51</v>
      </c>
      <c r="AE79" s="17" t="s">
        <v>52</v>
      </c>
      <c r="AF79" s="17" t="s">
        <v>110</v>
      </c>
      <c r="AG79" s="45" t="s">
        <v>51</v>
      </c>
      <c r="AH79" s="17" t="s">
        <v>52</v>
      </c>
      <c r="AI79" s="17" t="s">
        <v>110</v>
      </c>
      <c r="AJ79" s="45" t="s">
        <v>51</v>
      </c>
      <c r="AK79" s="17" t="s">
        <v>52</v>
      </c>
      <c r="AL79" s="17" t="s">
        <v>110</v>
      </c>
      <c r="AM79" s="45" t="s">
        <v>51</v>
      </c>
      <c r="AN79" s="17" t="s">
        <v>52</v>
      </c>
      <c r="AO79" s="17" t="s">
        <v>110</v>
      </c>
      <c r="AP79" s="49" t="s">
        <v>132</v>
      </c>
      <c r="AQ79" s="44" t="s">
        <v>58</v>
      </c>
      <c r="AR79" s="50" t="s">
        <v>133</v>
      </c>
      <c r="AS79" s="313" t="s">
        <v>59</v>
      </c>
      <c r="AT79" s="314"/>
    </row>
    <row r="80" spans="1:46" s="18" customFormat="1">
      <c r="D80" s="46" t="str">
        <f>ESTIMATE!C21</f>
        <v>(J)</v>
      </c>
      <c r="E80" s="47" t="str">
        <f>ESTIMATE!D21</f>
        <v>(°C)</v>
      </c>
      <c r="F80" s="47" t="str">
        <f>ESTIMATE!E21</f>
        <v>(m)</v>
      </c>
      <c r="G80" s="47" t="str">
        <f>ESTIMATE!F21</f>
        <v>1 or 0</v>
      </c>
      <c r="H80" s="47" t="str">
        <f>ESTIMATE!G21</f>
        <v>1 or 0</v>
      </c>
      <c r="I80" s="47" t="str">
        <f>ESTIMATE!H21</f>
        <v>1 or 0</v>
      </c>
      <c r="J80" s="47" t="str">
        <f>ESTIMATE!I21</f>
        <v>1 or 0</v>
      </c>
      <c r="K80" s="47" t="str">
        <f>ESTIMATE!J21</f>
        <v>1 or 0</v>
      </c>
      <c r="L80" s="47" t="str">
        <f>ESTIMATE!K21</f>
        <v>1 or 0</v>
      </c>
      <c r="M80" s="47" t="str">
        <f>ESTIMATE!L21</f>
        <v>1 or 0</v>
      </c>
      <c r="N80" s="47" t="str">
        <f>ESTIMATE!M21</f>
        <v>1 or 0</v>
      </c>
      <c r="O80" s="47" t="str">
        <f>ESTIMATE!N21</f>
        <v>1 or 0</v>
      </c>
      <c r="P80" s="47" t="str">
        <f>ESTIMATE!O21</f>
        <v>1 or 0</v>
      </c>
      <c r="Q80" s="47" t="str">
        <f>ESTIMATE!P21</f>
        <v>1 or 0</v>
      </c>
      <c r="R80" s="47" t="str">
        <f>ESTIMATE!Q21</f>
        <v>1 or 0</v>
      </c>
      <c r="S80" s="47" t="str">
        <f>ESTIMATE!R21</f>
        <v>1 or 0</v>
      </c>
      <c r="T80" s="47" t="str">
        <f>ESTIMATE!S21</f>
        <v>1 or 0</v>
      </c>
      <c r="U80" s="47" t="str">
        <f>ESTIMATE!T21</f>
        <v>1 or 0</v>
      </c>
      <c r="V80" s="47" t="str">
        <f>ESTIMATE!U21</f>
        <v>1 or 0</v>
      </c>
      <c r="W80" s="47" t="str">
        <f>ESTIMATE!V21</f>
        <v>1 or 0</v>
      </c>
      <c r="X80" s="53"/>
      <c r="Y80" s="48"/>
      <c r="Z80" s="48"/>
      <c r="AA80" s="53"/>
      <c r="AB80" s="48"/>
      <c r="AC80" s="48"/>
      <c r="AD80" s="53"/>
      <c r="AE80" s="48"/>
      <c r="AF80" s="48"/>
      <c r="AG80" s="53"/>
      <c r="AH80" s="48"/>
      <c r="AI80" s="48"/>
      <c r="AJ80" s="53"/>
      <c r="AK80" s="48"/>
      <c r="AL80" s="48"/>
      <c r="AM80" s="53"/>
      <c r="AN80" s="48"/>
      <c r="AO80" s="48"/>
      <c r="AP80" s="53"/>
      <c r="AQ80" s="48"/>
      <c r="AR80" s="229" t="s">
        <v>124</v>
      </c>
      <c r="AS80" s="20" t="s">
        <v>60</v>
      </c>
      <c r="AT80" s="21" t="s">
        <v>61</v>
      </c>
    </row>
    <row r="81" spans="2:48">
      <c r="B81" s="18" t="s">
        <v>15</v>
      </c>
      <c r="D81" s="275">
        <v>129.483</v>
      </c>
      <c r="E81" s="276">
        <v>17</v>
      </c>
      <c r="F81" s="277">
        <v>1.4</v>
      </c>
      <c r="G81" s="277">
        <v>-1</v>
      </c>
      <c r="H81" s="277">
        <v>-1</v>
      </c>
      <c r="I81" s="277">
        <v>-1</v>
      </c>
      <c r="J81" s="277">
        <v>-1</v>
      </c>
      <c r="K81" s="277">
        <v>1</v>
      </c>
      <c r="L81" s="277">
        <v>-1</v>
      </c>
      <c r="M81" s="277">
        <v>-1</v>
      </c>
      <c r="N81" s="277">
        <v>1</v>
      </c>
      <c r="O81" s="277">
        <v>-1</v>
      </c>
      <c r="P81" s="277">
        <v>-1</v>
      </c>
      <c r="Q81" s="277">
        <v>-1</v>
      </c>
      <c r="R81" s="277">
        <v>1</v>
      </c>
      <c r="S81" s="277">
        <v>1</v>
      </c>
      <c r="T81" s="277">
        <v>-1</v>
      </c>
      <c r="U81" s="277">
        <v>-1</v>
      </c>
      <c r="V81" s="277">
        <v>1</v>
      </c>
      <c r="W81" s="277">
        <v>-1</v>
      </c>
      <c r="X81" s="278">
        <f t="shared" ref="X81:X144" si="1">IF(ISNUMBER(D81),LOG(D81),"-")</f>
        <v>2.1122127530440378</v>
      </c>
      <c r="Y81" s="279">
        <f t="shared" ref="Y81:Y144" si="2">IF(ISNUMBER(E81),1/(273.15+E81),"-")</f>
        <v>3.4464931931759437E-3</v>
      </c>
      <c r="Z81" s="275">
        <f>IF(AND(ISNUMBER(F81),F81&gt;0),LOG(F81),"-")</f>
        <v>0.14612803567823801</v>
      </c>
      <c r="AA81" s="280">
        <f>IF(ISNUMBER(X81),TANH(0.5*(J$29+J$30*$X81 + J$31*$Y81 + J$32*$Z81 + J$33*$G81 + J$34*$H81 + J$35*$I81 + J$36*$J81 + J$37*$K81 + J$38*$L81 + J$39*$M81 + J$40*$N81 + J$41*$O81 + J$42*$P81 + J$43*$Q81 + J$44*$R81 + J$45*$S81 + J$46*$T81 + J$47*$U81 + J$48*$V81 + J$49*$W81)),"-")</f>
        <v>-0.61455357088009099</v>
      </c>
      <c r="AB81" s="281">
        <f>IF(ISNUMBER(X81),TANH(0.5*(J$51+J$52*$X81 + J$53*$Y81 + J$54*$Z81 + J$55*$G81 + J$56*$H81 + J$57*$I81 + J$58*$J81 + J$59*$K81 + J$60*$L81 + J$61*$M81 + J$62*$N81 + J$63*$O81 + J$64*$P81 + J$65*$Q81 + J$66*$R81 + J$67*$S81 + J$68*$T81 + J$69*$U81 + J$70*$V81 + J$71*$W81)),"-")</f>
        <v>0.97022822962493049</v>
      </c>
      <c r="AC81" s="275">
        <f>IF(ISNUMBER($X81),($J$25+$J$26*AA81+$J$27*AB81),"-")</f>
        <v>0.58685272275861133</v>
      </c>
      <c r="AD81" s="280">
        <f>IF(ISNUMBER(X81),TANH(0.5*(K$29+K$30*$X81 + K$31*$Y81 + K$32*$Z81 + K$33*$G81 + K$34*$H81 + K$35*$I81 + K$36*$J81 + K$37*$K81 + K$38*$L81 + K$39*$M81 + K$40*$N81 + K$41*$O81 + K$42*$P81 + K$43*$Q81 + K$44*$R81 + K$45*$S81 + K$46*$T81 + K$47*$U81 + K$48*$V81 + K$49*$W81)),"-")</f>
        <v>-0.17614343472199448</v>
      </c>
      <c r="AE81" s="281">
        <f>IF(ISNUMBER(X81),TANH(0.5*(K$51+K$52*$X81 + K$53*$Y81 + K$54*$Z81 + K$55*$G81 + K$56*$H81 + K$57*$I81 + K$58*$J81 + K$59*$K81 + K$60*$L81 + K$61*$M81 + K$62*$N81 + K$63*$O81 + K$64*$P81 + K$65*$Q81 + K$66*$R81 + K$67*$S81 + K$68*$T81 + K$69*$U81 + K$70*$V81 + K$71*$W81)),"-")</f>
        <v>0.24477713367784515</v>
      </c>
      <c r="AF81" s="275">
        <f>IF(ISNUMBER($X81),($K$25+$K$26*AD81+$K$27*AE81),"-")</f>
        <v>0.68140675584499477</v>
      </c>
      <c r="AG81" s="280">
        <f>IF(ISNUMBER(X81),TANH(0.5*(L$29+L$30*$X81 + L$31*$Y81 + L$32*$Z81 + L$33*$G81 + L$34*$H81 + L$35*$I81 + L$36*$J81 + L$37*$K81 + L$38*$L81 + L$39*$M81 + L$40*$N81 + L$41*$O81 + L$42*$P81 + L$43*$Q81 + L$44*$R81 + L$45*$S81 + L$46*$T81 + L$47*$U81 + L$48*$V81 + L$49*$W81)),"-")</f>
        <v>0.24139372299018533</v>
      </c>
      <c r="AH81" s="281">
        <f>IF(ISNUMBER(X81),TANH(0.5*(L$51+L$52*$X81 + L$53*$Y81 + L$54*$Z81 + L$55*$G81 + L$56*$H81 + L$57*$I81 + L$58*$J81 + L$59*$K81 + L$60*$L81 + L$61*$M81 + L$62*$N81 + L$63*$O81 + L$64*$P81 + L$65*$Q81 + L$66*$R81 + L$67*$S81 + L$68*$T81 + L$69*$U81 + L$70*$V81 + L$71*$W81)),"-")</f>
        <v>-7.0490781810435554E-2</v>
      </c>
      <c r="AI81" s="275">
        <f>IF(ISNUMBER($X81),($L$25+$L$26*AG81+$L$27*AH81),"-")</f>
        <v>0.70907110108567806</v>
      </c>
      <c r="AJ81" s="280">
        <f>IF(ISNUMBER(X81),TANH(0.5*(M$29+M$30*$X81 + M$31*$Y81 + M$32*$Z81 + M$33*$G81 + M$34*$H81 + M$35*$I81 + M$36*$J81 + M$37*$K81 + M$38*$L81 + M$39*$M81 + M$40*$N81 + M$41*$O81 + M$42*$P81 + M$43*$Q81 + M$44*$R81 + M$45*$S81 + M$46*$T81 + M$47*$U81 + M$48*$V81 + M$49*$W81)),"-")</f>
        <v>-9.2032961265362367E-2</v>
      </c>
      <c r="AK81" s="281">
        <f>IF(ISNUMBER(X81),TANH(0.5*(M$51+M$52*$X81 + M$53*$Y81 + M$54*$Z81 + M$55*$G81 + M$56*$H81 + M$57*$I81 + M$58*$J81 + M$59*$K81 + M$60*$L81 + M$61*$M81 + M$62*$N81 + M$63*$O81 + M$64*$P81 + M$65*$Q81 + M$66*$R81 + M$67*$S81 + M$68*$T81 + M$69*$U81 + M$70*$V81 + M$71*$W81)),"-")</f>
        <v>0.1093871443232614</v>
      </c>
      <c r="AL81" s="275">
        <f>IF(ISNUMBER($X81),($M$25+$M$26*AJ81+$M$27*AK81),"-")</f>
        <v>0.60293504709841339</v>
      </c>
      <c r="AM81" s="280">
        <f>IF(ISNUMBER(X81),TANH(0.5*(N$29+N$30*$X81 + N$31*$Y81 + N$32*$Z81 + N$33*$G81 + N$34*$H81 + N$35*$I81 + N$36*$J81 + N$37*$K81 + N$38*$L81 + N$39*$M81 + N$40*$N81 + N$41*$O81 + N$42*$P81 + N$43*$Q81 + N$44*$R81 + N$45*$S81 + N$46*$T81 + N$47*$U81 + N$48*$V81 + N$49*$W81)),"-")</f>
        <v>0.22016073935770439</v>
      </c>
      <c r="AN81" s="281">
        <f>IF(ISNUMBER(X81),TANH(0.5*(N$51+N$52*$X81 + N$53*$Y81 + N$54*$Z81 + N$55*$G81 + N$56*$H81 + N$57*$I81 + N$58*$J81 + N$59*$K81 + N$60*$L81 + N$61*$M81 + N$62*$N81 + N$63*$O81 + N$64*$P81 + N$65*$Q81 + N$66*$R81 + N$67*$S81 + N$68*$T81 + N$69*$U81 + N$70*$V81 + N$71*$W81)),"-")</f>
        <v>0.63268245708025916</v>
      </c>
      <c r="AO81" s="275">
        <f>IF(ISNUMBER($X81),($N$25+$N$26*AM81+$N$27*AN81),"-")</f>
        <v>0.59619816030721406</v>
      </c>
      <c r="AP81" s="278">
        <f>IF(ISNUMBER(AO81),AVERAGE(AC81,AF81,AI81,AL81,AO81),"-")</f>
        <v>0.63529275741898228</v>
      </c>
      <c r="AQ81" s="275">
        <f>IF(ISNUMBER(AO81),STDEV(AC81,AF81,AI81,AL81,AO81),"-")</f>
        <v>5.5882892604657237E-2</v>
      </c>
      <c r="AR81" s="282">
        <f>IF(ISNUMBER(AP81),10^AP81,"-")</f>
        <v>4.3181006141449725</v>
      </c>
      <c r="AS81" s="283">
        <f>IF(ISNUMBER($AQ81),10^($AP81-$AQ81*0.953),"-")</f>
        <v>3.8197624998899964</v>
      </c>
      <c r="AT81" s="283">
        <f>IF(ISNUMBER($AQ81),10^($AP81+$AQ81*0.953),"-")</f>
        <v>4.8814534711035469</v>
      </c>
      <c r="AV81" s="18"/>
    </row>
    <row r="82" spans="2:48">
      <c r="B82" s="18" t="s">
        <v>96</v>
      </c>
      <c r="D82" s="275">
        <f>IF(ISNUMBER(ESTIMATE!C22),ESTIMATE!C22,"-")</f>
        <v>100</v>
      </c>
      <c r="E82" s="276">
        <f>IF(ISNUMBER(ESTIMATE!D22),ESTIMATE!D22,"-")</f>
        <v>10</v>
      </c>
      <c r="F82" s="277">
        <f>IF(ISNUMBER(ESTIMATE!E22),ESTIMATE!E22,"-")</f>
        <v>100</v>
      </c>
      <c r="G82" s="277">
        <f>IF(ISNUMBER(ESTIMATE!F22),IF(ESTIMATE!F22=1,1,-1),"-")</f>
        <v>-1</v>
      </c>
      <c r="H82" s="277">
        <f>IF(ISNUMBER(ESTIMATE!G22),IF(ESTIMATE!G22=1,1,-1),"-")</f>
        <v>1</v>
      </c>
      <c r="I82" s="277">
        <f>IF(ISNUMBER(ESTIMATE!H22),IF(ESTIMATE!H22=1,1,-1),"-")</f>
        <v>-1</v>
      </c>
      <c r="J82" s="277">
        <f>IF(ISNUMBER(ESTIMATE!I22),IF(ESTIMATE!I22=1,1,-1),"-")</f>
        <v>-1</v>
      </c>
      <c r="K82" s="277">
        <f>IF(ISNUMBER(ESTIMATE!J22),IF(ESTIMATE!J22=1,1,-1),"-")</f>
        <v>-1</v>
      </c>
      <c r="L82" s="277">
        <f>IF(ISNUMBER(ESTIMATE!K22),IF(ESTIMATE!K22=1,1,-1),"-")</f>
        <v>1</v>
      </c>
      <c r="M82" s="277">
        <f>IF(ISNUMBER(ESTIMATE!L22),IF(ESTIMATE!L22=1,1,-1),"-")</f>
        <v>1</v>
      </c>
      <c r="N82" s="277">
        <f>IF(ISNUMBER(ESTIMATE!M22),IF(ESTIMATE!M22=1,1,-1),"-")</f>
        <v>-1</v>
      </c>
      <c r="O82" s="277">
        <f>IF(ISNUMBER(ESTIMATE!N22),IF(ESTIMATE!N22=1,1,-1),"-")</f>
        <v>-1</v>
      </c>
      <c r="P82" s="277">
        <f>IF(ISNUMBER(ESTIMATE!O22),IF(ESTIMATE!O22=1,1,-1),"-")</f>
        <v>-1</v>
      </c>
      <c r="Q82" s="277">
        <f>IF(ISNUMBER(ESTIMATE!P22),IF(ESTIMATE!P22=1,1,-1),"-")</f>
        <v>1</v>
      </c>
      <c r="R82" s="277">
        <f>IF(ISNUMBER(ESTIMATE!Q22),IF(ESTIMATE!Q22=1,1,-1),"-")</f>
        <v>-1</v>
      </c>
      <c r="S82" s="277">
        <f>IF(ISNUMBER(ESTIMATE!R22),IF(ESTIMATE!R22=1,1,-1),"-")</f>
        <v>-1</v>
      </c>
      <c r="T82" s="277">
        <f>IF(ISNUMBER(ESTIMATE!S22),IF(ESTIMATE!S22=1,1,-1),"-")</f>
        <v>-1</v>
      </c>
      <c r="U82" s="277">
        <f>IF(ISNUMBER(ESTIMATE!T22),IF(ESTIMATE!T22=1,1,-1),"-")</f>
        <v>1</v>
      </c>
      <c r="V82" s="277">
        <f>IF(ISNUMBER(ESTIMATE!U22),IF(ESTIMATE!U22=1,1,-1),"-")</f>
        <v>1</v>
      </c>
      <c r="W82" s="277">
        <f>IF(ISNUMBER(ESTIMATE!V22),IF(ESTIMATE!V22=1,1,-1),"-")</f>
        <v>-1</v>
      </c>
      <c r="X82" s="278">
        <f t="shared" si="1"/>
        <v>2</v>
      </c>
      <c r="Y82" s="279">
        <f t="shared" si="2"/>
        <v>3.5316969803990822E-3</v>
      </c>
      <c r="Z82" s="275">
        <f>IF(AND(ISNUMBER(F82),F82&gt;0),LOG(F82),"-")</f>
        <v>2</v>
      </c>
      <c r="AA82" s="280">
        <f>IF(ISNUMBER(X82),TANH(0.5*(J$29+J$30*$X82 + J$31*$Y82 + J$32*$Z82 + J$33*$G82 + J$34*$H82 + J$35*$I82 + J$36*$J82 + J$37*$K82 + J$38*$L82 + J$39*$M82 + J$40*$N82 + J$41*$O82 + J$42*$P82 + J$43*$Q82 + J$44*$R82 + J$45*$S82 + J$46*$T82 + J$47*$U82 + J$48*$V82 + J$49*$W82)),"-")</f>
        <v>-0.88977892412562432</v>
      </c>
      <c r="AB82" s="284">
        <f>IF(ISNUMBER(X82),TANH(0.5*(J$51+J$52*$X82 + J$53*$Y82 + J$54*$Z82 + J$55*$G82 + J$56*$H82 + J$57*$I82 + J$58*$J82 + J$59*$K82 + J$60*$L82 + J$61*$M82 + J$62*$N82 + J$63*$O82 + J$64*$P82 + J$65*$Q82 + J$66*$R82 + J$67*$S82 + J$68*$T82 + J$69*$U82 + J$70*$V82 + J$71*$W82)),"-")</f>
        <v>0.99191553562489088</v>
      </c>
      <c r="AC82" s="275">
        <f>IF(ISNUMBER($X82),($J$25+$J$26*AA82+$J$27*AB82),"-")</f>
        <v>0.29981389075849652</v>
      </c>
      <c r="AD82" s="280">
        <f>IF(ISNUMBER(X82),TANH(0.5*(K$29+K$30*$X82 + K$31*$Y82 + K$32*$Z82 + K$33*$G82 + K$34*$H82 + K$35*$I82 + K$36*$J82 + K$37*$K82 + K$38*$L82 + K$39*$M82 + K$40*$N82 + K$41*$O82 + K$42*$P82 + K$43*$Q82 + K$44*$R82 + K$45*$S82 + K$46*$T82 + K$47*$U82 + K$48*$V82 + K$49*$W82)),"-")</f>
        <v>0.54205973511344951</v>
      </c>
      <c r="AE82" s="284">
        <f>IF(ISNUMBER(X82),TANH(0.5*(K$51+K$52*$X82 + K$53*$Y82 + K$54*$Z82 + K$55*$G82 + K$56*$H82 + K$57*$I82 + K$58*$J82 + K$59*$K82 + K$60*$L82 + K$61*$M82 + K$62*$N82 + K$63*$O82 + K$64*$P82 + K$65*$Q82 + K$66*$R82 + K$67*$S82 + K$68*$T82 + K$69*$U82 + K$70*$V82 + K$71*$W82)),"-")</f>
        <v>-0.28158922487181476</v>
      </c>
      <c r="AF82" s="285">
        <f>IF(ISNUMBER($X82),($K$25+$K$26*AD82+$K$27*AE82),"-")</f>
        <v>0.24997072453852232</v>
      </c>
      <c r="AG82" s="280">
        <f>IF(ISNUMBER(X82),TANH(0.5*(L$29+L$30*$X82 + L$31*$Y82 + L$32*$Z82 + L$33*$G82 + L$34*$H82 + L$35*$I82 + L$36*$J82 + L$37*$K82 + L$38*$L82 + L$39*$M82 + L$40*$N82 + L$41*$O82 + L$42*$P82 + L$43*$Q82 + L$44*$R82 + L$45*$S82 + L$46*$T82 + L$47*$U82 + L$48*$V82 + L$49*$W82)),"-")</f>
        <v>0.21107043692720595</v>
      </c>
      <c r="AH82" s="284">
        <f>IF(ISNUMBER(X82),TANH(0.5*(L$51+L$52*$X82 + L$53*$Y82 + L$54*$Z82 + L$55*$G82 + L$56*$H82 + L$57*$I82 + L$58*$J82 + L$59*$K82 + L$60*$L82 + L$61*$M82 + L$62*$N82 + L$63*$O82 + L$64*$P82 + L$65*$Q82 + L$66*$R82 + L$67*$S82 + L$68*$T82 + L$69*$U82 + L$70*$V82 + L$71*$W82)),"-")</f>
        <v>0.99943726009263312</v>
      </c>
      <c r="AI82" s="285">
        <f>IF(ISNUMBER($X82),($L$25+$L$26*AG82+$L$27*AH82),"-")</f>
        <v>0.39290531919014959</v>
      </c>
      <c r="AJ82" s="280">
        <f>IF(ISNUMBER(X82),TANH(0.5*(M$29+M$30*$X82 + M$31*$Y82 + M$32*$Z82 + M$33*$G82 + M$34*$H82 + M$35*$I82 + M$36*$J82 + M$37*$K82 + M$38*$L82 + M$39*$M82 + M$40*$N82 + M$41*$O82 + M$42*$P82 + M$43*$Q82 + M$44*$R82 + M$45*$S82 + M$46*$T82 + M$47*$U82 + M$48*$V82 + M$49*$W82)),"-")</f>
        <v>-0.90334207845818082</v>
      </c>
      <c r="AK82" s="284">
        <f>IF(ISNUMBER(X82),TANH(0.5*(M$51+M$52*$X82 + M$53*$Y82 + M$54*$Z82 + M$55*$G82 + M$56*$H82 + M$57*$I82 + M$58*$J82 + M$59*$K82 + M$60*$L82 + M$61*$M82 + M$62*$N82 + M$63*$O82 + M$64*$P82 + M$65*$Q82 + M$66*$R82 + M$67*$S82 + M$68*$T82 + M$69*$U82 + M$70*$V82 + M$71*$W82)),"-")</f>
        <v>0.73405220327376419</v>
      </c>
      <c r="AL82" s="285">
        <f>IF(ISNUMBER($X82),($M$25+$M$26*AJ82+$M$27*AK82),"-")</f>
        <v>0.37644517612577444</v>
      </c>
      <c r="AM82" s="280">
        <f>IF(ISNUMBER(X82),TANH(0.5*(N$29+N$30*$X82 + N$31*$Y82 + N$32*$Z82 + N$33*$G82 + N$34*$H82 + N$35*$I82 + N$36*$J82 + N$37*$K82 + N$38*$L82 + N$39*$M82 + N$40*$N82 + N$41*$O82 + N$42*$P82 + N$43*$Q82 + N$44*$R82 + N$45*$S82 + N$46*$T82 + N$47*$U82 + N$48*$V82 + N$49*$W82)),"-")</f>
        <v>0.13819881808694415</v>
      </c>
      <c r="AN82" s="284">
        <f>IF(ISNUMBER(X82),TANH(0.5*(N$51+N$52*$X82 + N$53*$Y82 + N$54*$Z82 + N$55*$G82 + N$56*$H82 + N$57*$I82 + N$58*$J82 + N$59*$K82 + N$60*$L82 + N$61*$M82 + N$62*$N82 + N$63*$O82 + N$64*$P82 + N$65*$Q82 + N$66*$R82 + N$67*$S82 + N$68*$T82 + N$69*$U82 + N$70*$V82 + N$71*$W82)),"-")</f>
        <v>0.99041237539851223</v>
      </c>
      <c r="AO82" s="286">
        <f>IF(ISNUMBER($X82),($N$25+$N$26*AM82+$N$27*AN82),"-")</f>
        <v>0.18028494427559416</v>
      </c>
      <c r="AP82" s="278">
        <f>IF(ISNUMBER(AO82),AVERAGE(AC82,AF82,AI82,AL82,AO82),"-")</f>
        <v>0.29988401097770739</v>
      </c>
      <c r="AQ82" s="275">
        <f>IF(ISNUMBER(AO82),STDEV(AC82,AF82,AI82,AL82,AO82),"-")</f>
        <v>8.8472952966437132E-2</v>
      </c>
      <c r="AR82" s="287">
        <f>IF(ISNUMBER(AP82),10^AP82,"-")</f>
        <v>1.9947295022503577</v>
      </c>
      <c r="AS82" s="283">
        <f>IF(ISNUMBER($AQ82),10^($AP82-$AQ82*0.953),"-")</f>
        <v>1.6427417197375109</v>
      </c>
      <c r="AT82" s="283">
        <f>IF(ISNUMBER($AQ82),10^($AP82+$AQ82*0.953),"-")</f>
        <v>2.4221371742989182</v>
      </c>
      <c r="AV82" s="18"/>
    </row>
    <row r="83" spans="2:48">
      <c r="B83" s="18">
        <v>1</v>
      </c>
      <c r="D83" s="22" t="str">
        <f>IF(ISNUMBER(ESTIMATE!C23),ESTIMATE!C23,"-")</f>
        <v>-</v>
      </c>
      <c r="E83" s="40" t="str">
        <f>IF(ISNUMBER(ESTIMATE!D23),ESTIMATE!D23,"-")</f>
        <v>-</v>
      </c>
      <c r="F83" s="16" t="str">
        <f>IF(ISNUMBER(ESTIMATE!E23),ESTIMATE!E23,"-")</f>
        <v>-</v>
      </c>
      <c r="G83" s="16" t="str">
        <f>IF(ISNUMBER(ESTIMATE!F23),IF(ESTIMATE!F23=1,1,-1),"-")</f>
        <v>-</v>
      </c>
      <c r="H83" s="16" t="str">
        <f>IF(ISNUMBER(ESTIMATE!G23),IF(ESTIMATE!G23=1,1,-1),"-")</f>
        <v>-</v>
      </c>
      <c r="I83" s="16" t="str">
        <f>IF(ISNUMBER(ESTIMATE!H23),IF(ESTIMATE!H23=1,1,-1),"-")</f>
        <v>-</v>
      </c>
      <c r="J83" s="16" t="str">
        <f>IF(ISNUMBER(ESTIMATE!I23),IF(ESTIMATE!I23=1,1,-1),"-")</f>
        <v>-</v>
      </c>
      <c r="K83" s="16" t="str">
        <f>IF(ISNUMBER(ESTIMATE!J23),IF(ESTIMATE!J23=1,1,-1),"-")</f>
        <v>-</v>
      </c>
      <c r="L83" s="16" t="str">
        <f>IF(ISNUMBER(ESTIMATE!K23),IF(ESTIMATE!K23=1,1,-1),"-")</f>
        <v>-</v>
      </c>
      <c r="M83" s="16" t="str">
        <f>IF(ISNUMBER(ESTIMATE!L23),IF(ESTIMATE!L23=1,1,-1),"-")</f>
        <v>-</v>
      </c>
      <c r="N83" s="16" t="str">
        <f>IF(ISNUMBER(ESTIMATE!M23),IF(ESTIMATE!M23=1,1,-1),"-")</f>
        <v>-</v>
      </c>
      <c r="O83" s="16" t="str">
        <f>IF(ISNUMBER(ESTIMATE!N23),IF(ESTIMATE!N23=1,1,-1),"-")</f>
        <v>-</v>
      </c>
      <c r="P83" s="16" t="str">
        <f>IF(ISNUMBER(ESTIMATE!O23),IF(ESTIMATE!O23=1,1,-1),"-")</f>
        <v>-</v>
      </c>
      <c r="Q83" s="16" t="str">
        <f>IF(ISNUMBER(ESTIMATE!P23),IF(ESTIMATE!P23=1,1,-1),"-")</f>
        <v>-</v>
      </c>
      <c r="R83" s="16" t="str">
        <f>IF(ISNUMBER(ESTIMATE!Q23),IF(ESTIMATE!Q23=1,1,-1),"-")</f>
        <v>-</v>
      </c>
      <c r="S83" s="16" t="str">
        <f>IF(ISNUMBER(ESTIMATE!R23),IF(ESTIMATE!R23=1,1,-1),"-")</f>
        <v>-</v>
      </c>
      <c r="T83" s="16" t="str">
        <f>IF(ISNUMBER(ESTIMATE!S23),IF(ESTIMATE!S23=1,1,-1),"-")</f>
        <v>-</v>
      </c>
      <c r="U83" s="16" t="str">
        <f>IF(ISNUMBER(ESTIMATE!T23),IF(ESTIMATE!T23=1,1,-1),"-")</f>
        <v>-</v>
      </c>
      <c r="V83" s="16" t="str">
        <f>IF(ISNUMBER(ESTIMATE!U23),IF(ESTIMATE!U23=1,1,-1),"-")</f>
        <v>-</v>
      </c>
      <c r="W83" s="16" t="str">
        <f>IF(ISNUMBER(ESTIMATE!V23),IF(ESTIMATE!V23=1,1,-1),"-")</f>
        <v>-</v>
      </c>
      <c r="X83" s="224" t="str">
        <f t="shared" si="1"/>
        <v>-</v>
      </c>
      <c r="Y83" s="225" t="str">
        <f t="shared" si="2"/>
        <v>-</v>
      </c>
      <c r="Z83" s="226" t="str">
        <f>IF(AND(ISNUMBER(F83),F83&gt;0),LOG(F83),"-")</f>
        <v>-</v>
      </c>
      <c r="AA83" s="227" t="str">
        <f>IF(ISNUMBER(X83),TANH(0.5*(J$29+J$30*$X83 + J$31*$Y83 + J$32*$Z83 + J$33*$G83 + J$34*$H83 + J$35*$I83 + J$36*$J83 + J$37*$K83 + J$38*$L83 + J$39*$M83 + J$40*$N83 + J$41*$O83 + J$42*$P83 + J$43*$Q83 + J$44*$R83 + J$45*$S83 + J$46*$T83 + J$47*$U83 + J$48*$V83 + J$49*$W83)),"-")</f>
        <v>-</v>
      </c>
      <c r="AB83" s="228" t="str">
        <f>IF(ISNUMBER(X83),TANH(0.5*(J$51+J$52*$X83 + J$53*$Y83 + J$54*$Z83 + J$55*$G83 + J$56*$H83 + J$57*$I83 + J$58*$J83 + J$59*$K83 + J$60*$L83 + J$61*$M83 + J$62*$N83 + J$63*$O83 + J$64*$P83 + J$65*$Q83 + J$66*$R83 + J$67*$S83 + J$68*$T83 + J$69*$U83 + J$70*$V83 + J$71*$W83)),"-")</f>
        <v>-</v>
      </c>
      <c r="AC83" s="226" t="str">
        <f>IF(ISNUMBER($X83),($J$25+$J$26*AA83+$J$27*AB83),"-")</f>
        <v>-</v>
      </c>
      <c r="AD83" s="227" t="str">
        <f>IF(ISNUMBER(X83),TANH(0.5*(K$29+K$30*$X83 + K$31*$Y83 + K$32*$Z83 + K$33*$G83 + K$34*$H83 + K$35*$I83 + K$36*$J83 + K$37*$K83 + K$38*$L83 + K$39*$M83 + K$40*$N83 + K$41*$O83 + K$42*$P83 + K$43*$Q83 + K$44*$R83 + K$45*$S83 + K$46*$T83 + K$47*$U83 + K$48*$V83 + K$49*$W83)),"-")</f>
        <v>-</v>
      </c>
      <c r="AE83" s="228" t="str">
        <f>IF(ISNUMBER(X83),TANH(0.5*(K$51+K$52*$X83 + K$53*$Y83 + K$54*$Z83 + K$55*$G83 + K$56*$H83 + K$57*$I83 + K$58*$J83 + K$59*$K83 + K$60*$L83 + K$61*$M83 + K$62*$N83 + K$63*$O83 + K$64*$P83 + K$65*$Q83 + K$66*$R83 + K$67*$S83 + K$68*$T83 + K$69*$U83 + K$70*$V83 + K$71*$W83)),"-")</f>
        <v>-</v>
      </c>
      <c r="AF83" s="239" t="str">
        <f>IF(ISNUMBER($X83),($K$25+$K$26*AD83+$K$27*AE83),"-")</f>
        <v>-</v>
      </c>
      <c r="AG83" s="227" t="str">
        <f>IF(ISNUMBER(X83),TANH(0.5*(L$29+L$30*$X83 + L$31*$Y83 + L$32*$Z83 + L$33*$G83 + L$34*$H83 + L$35*$I83 + L$36*$J83 + L$37*$K83 + L$38*$L83 + L$39*$M83 + L$40*$N83 + L$41*$O83 + L$42*$P83 + L$43*$Q83 + L$44*$R83 + L$45*$S83 + L$46*$T83 + L$47*$U83 + L$48*$V83 + L$49*$W83)),"-")</f>
        <v>-</v>
      </c>
      <c r="AH83" s="228" t="str">
        <f>IF(ISNUMBER(X83),TANH(0.5*(L$51+L$52*$X83 + L$53*$Y83 + L$54*$Z83 + L$55*$G83 + L$56*$H83 + L$57*$I83 + L$58*$J83 + L$59*$K83 + L$60*$L83 + L$61*$M83 + L$62*$N83 + L$63*$O83 + L$64*$P83 + L$65*$Q83 + L$66*$R83 + L$67*$S83 + L$68*$T83 + L$69*$U83 + L$70*$V83 + L$71*$W83)),"-")</f>
        <v>-</v>
      </c>
      <c r="AI83" s="239" t="str">
        <f>IF(ISNUMBER($X83),($L$25+$L$26*AG83+$L$27*AH83),"-")</f>
        <v>-</v>
      </c>
      <c r="AJ83" s="227" t="str">
        <f>IF(ISNUMBER(X83),TANH(0.5*(M$29+M$30*$X83 + M$31*$Y83 + M$32*$Z83 + M$33*$G83 + M$34*$H83 + M$35*$I83 + M$36*$J83 + M$37*$K83 + M$38*$L83 + M$39*$M83 + M$40*$N83 + M$41*$O83 + M$42*$P83 + M$43*$Q83 + M$44*$R83 + M$45*$S83 + M$46*$T83 + M$47*$U83 + M$48*$V83 + M$49*$W83)),"-")</f>
        <v>-</v>
      </c>
      <c r="AK83" s="228" t="str">
        <f>IF(ISNUMBER(X83),TANH(0.5*(M$51+M$52*$X83 + M$53*$Y83 + M$54*$Z83 + M$55*$G83 + M$56*$H83 + M$57*$I83 + M$58*$J83 + M$59*$K83 + M$60*$L83 + M$61*$M83 + M$62*$N83 + M$63*$O83 + M$64*$P83 + M$65*$Q83 + M$66*$R83 + M$67*$S83 + M$68*$T83 + M$69*$U83 + M$70*$V83 + M$71*$W83)),"-")</f>
        <v>-</v>
      </c>
      <c r="AL83" s="239" t="str">
        <f>IF(ISNUMBER($X83),($M$25+$M$26*AJ83+$M$27*AK83),"-")</f>
        <v>-</v>
      </c>
      <c r="AM83" s="227" t="str">
        <f>IF(ISNUMBER(X83),TANH(0.5*(N$29+N$30*$X83 + N$31*$Y83 + N$32*$Z83 + N$33*$G83 + N$34*$H83 + N$35*$I83 + N$36*$J83 + N$37*$K83 + N$38*$L83 + N$39*$M83 + N$40*$N83 + N$41*$O83 + N$42*$P83 + N$43*$Q83 + N$44*$R83 + N$45*$S83 + N$46*$T83 + N$47*$U83 + N$48*$V83 + N$49*$W83)),"-")</f>
        <v>-</v>
      </c>
      <c r="AN83" s="228" t="str">
        <f>IF(ISNUMBER(X83),TANH(0.5*(N$51+N$52*$X83 + N$53*$Y83 + N$54*$Z83 + N$55*$G83 + N$56*$H83 + N$57*$I83 + N$58*$J83 + N$59*$K83 + N$60*$L83 + N$61*$M83 + N$62*$N83 + N$63*$O83 + N$64*$P83 + N$65*$Q83 + N$66*$R83 + N$67*$S83 + N$68*$T83 + N$69*$U83 + N$70*$V83 + N$71*$W83)),"-")</f>
        <v>-</v>
      </c>
      <c r="AO83" s="240" t="str">
        <f>IF(ISNUMBER($X83),($N$25+$N$26*AM83+$N$27*AN83),"-")</f>
        <v>-</v>
      </c>
      <c r="AP83" s="224" t="str">
        <f>IF(ISNUMBER(AO83),AVERAGE(AC83,AF83,AI83,AL83,AO83),"-")</f>
        <v>-</v>
      </c>
      <c r="AQ83" s="226" t="str">
        <f>IF(ISNUMBER(AO83),STDEV(AC83,AF83,AI83,AL83,AO83),"-")</f>
        <v>-</v>
      </c>
      <c r="AR83" s="109" t="str">
        <f>IF(ISNUMBER(AP83),10^AP83,"-")</f>
        <v>-</v>
      </c>
      <c r="AS83" s="110" t="str">
        <f>IF(ISNUMBER($AQ83),10^($AP83-$AQ83*0.953),"-")</f>
        <v>-</v>
      </c>
      <c r="AT83" s="110" t="str">
        <f>IF(ISNUMBER($AQ83),10^($AP83+$AQ83*0.953),"-")</f>
        <v>-</v>
      </c>
      <c r="AV83" s="18"/>
    </row>
    <row r="84" spans="2:48">
      <c r="B84" s="18">
        <f>B83+1</f>
        <v>2</v>
      </c>
      <c r="D84" s="22" t="str">
        <f>IF(ISNUMBER(ESTIMATE!C24),ESTIMATE!C24,"-")</f>
        <v>-</v>
      </c>
      <c r="E84" s="40" t="str">
        <f>IF(ISNUMBER(ESTIMATE!D24),ESTIMATE!D24,"-")</f>
        <v>-</v>
      </c>
      <c r="F84" s="16" t="str">
        <f>IF(ISNUMBER(ESTIMATE!E24),ESTIMATE!E24,"-")</f>
        <v>-</v>
      </c>
      <c r="G84" s="16" t="str">
        <f>IF(ISNUMBER(ESTIMATE!F24),IF(ESTIMATE!F24=1,1,-1),"-")</f>
        <v>-</v>
      </c>
      <c r="H84" s="16" t="str">
        <f>IF(ISNUMBER(ESTIMATE!G24),IF(ESTIMATE!G24=1,1,-1),"-")</f>
        <v>-</v>
      </c>
      <c r="I84" s="16" t="str">
        <f>IF(ISNUMBER(ESTIMATE!H24),IF(ESTIMATE!H24=1,1,-1),"-")</f>
        <v>-</v>
      </c>
      <c r="J84" s="16" t="str">
        <f>IF(ISNUMBER(ESTIMATE!I24),IF(ESTIMATE!I24=1,1,-1),"-")</f>
        <v>-</v>
      </c>
      <c r="K84" s="16" t="str">
        <f>IF(ISNUMBER(ESTIMATE!J24),IF(ESTIMATE!J24=1,1,-1),"-")</f>
        <v>-</v>
      </c>
      <c r="L84" s="16" t="str">
        <f>IF(ISNUMBER(ESTIMATE!K24),IF(ESTIMATE!K24=1,1,-1),"-")</f>
        <v>-</v>
      </c>
      <c r="M84" s="16" t="str">
        <f>IF(ISNUMBER(ESTIMATE!L24),IF(ESTIMATE!L24=1,1,-1),"-")</f>
        <v>-</v>
      </c>
      <c r="N84" s="16" t="str">
        <f>IF(ISNUMBER(ESTIMATE!M24),IF(ESTIMATE!M24=1,1,-1),"-")</f>
        <v>-</v>
      </c>
      <c r="O84" s="16" t="str">
        <f>IF(ISNUMBER(ESTIMATE!N24),IF(ESTIMATE!N24=1,1,-1),"-")</f>
        <v>-</v>
      </c>
      <c r="P84" s="16" t="str">
        <f>IF(ISNUMBER(ESTIMATE!O24),IF(ESTIMATE!O24=1,1,-1),"-")</f>
        <v>-</v>
      </c>
      <c r="Q84" s="16" t="str">
        <f>IF(ISNUMBER(ESTIMATE!P24),IF(ESTIMATE!P24=1,1,-1),"-")</f>
        <v>-</v>
      </c>
      <c r="R84" s="16" t="str">
        <f>IF(ISNUMBER(ESTIMATE!Q24),IF(ESTIMATE!Q24=1,1,-1),"-")</f>
        <v>-</v>
      </c>
      <c r="S84" s="16" t="str">
        <f>IF(ISNUMBER(ESTIMATE!R24),IF(ESTIMATE!R24=1,1,-1),"-")</f>
        <v>-</v>
      </c>
      <c r="T84" s="16" t="str">
        <f>IF(ISNUMBER(ESTIMATE!S24),IF(ESTIMATE!S24=1,1,-1),"-")</f>
        <v>-</v>
      </c>
      <c r="U84" s="16" t="str">
        <f>IF(ISNUMBER(ESTIMATE!T24),IF(ESTIMATE!T24=1,1,-1),"-")</f>
        <v>-</v>
      </c>
      <c r="V84" s="16" t="str">
        <f>IF(ISNUMBER(ESTIMATE!U24),IF(ESTIMATE!U24=1,1,-1),"-")</f>
        <v>-</v>
      </c>
      <c r="W84" s="16" t="str">
        <f>IF(ISNUMBER(ESTIMATE!V24),IF(ESTIMATE!V24=1,1,-1),"-")</f>
        <v>-</v>
      </c>
      <c r="X84" s="224" t="str">
        <f t="shared" si="1"/>
        <v>-</v>
      </c>
      <c r="Y84" s="225" t="str">
        <f t="shared" si="2"/>
        <v>-</v>
      </c>
      <c r="Z84" s="226" t="str">
        <f t="shared" ref="Z84:Z147" si="3">IF(AND(ISNUMBER(F84),F84&gt;0),LOG(F84),"-")</f>
        <v>-</v>
      </c>
      <c r="AA84" s="227" t="str">
        <f t="shared" ref="AA84:AA147" si="4">IF(ISNUMBER(X84),TANH(0.5*(J$29+J$30*$X84 + J$31*$Y84 + J$32*$Z84 + J$33*$G84 + J$34*$H84 + J$35*$I84 + J$36*$J84 + J$37*$K84 + J$38*$L84 + J$39*$M84 + J$40*$N84 + J$41*$O84 + J$42*$P84 + J$43*$Q84 + J$44*$R84 + J$45*$S84 + J$46*$T84 + J$47*$U84 + J$48*$V84 + J$49*$W84)),"-")</f>
        <v>-</v>
      </c>
      <c r="AB84" s="228" t="str">
        <f t="shared" ref="AB84:AB147" si="5">IF(ISNUMBER(X84),TANH(0.5*(J$51+J$52*$X84 + J$53*$Y84 + J$54*$Z84 + J$55*$G84 + J$56*$H84 + J$57*$I84 + J$58*$J84 + J$59*$K84 + J$60*$L84 + J$61*$M84 + J$62*$N84 + J$63*$O84 + J$64*$P84 + J$65*$Q84 + J$66*$R84 + J$67*$S84 + J$68*$T84 + J$69*$U84 + J$70*$V84 + J$71*$W84)),"-")</f>
        <v>-</v>
      </c>
      <c r="AC84" s="226" t="str">
        <f t="shared" ref="AC84:AC147" si="6">IF(ISNUMBER($X84),($J$25+$J$26*AA84+$J$27*AB84),"-")</f>
        <v>-</v>
      </c>
      <c r="AD84" s="227" t="str">
        <f t="shared" ref="AD84:AD147" si="7">IF(ISNUMBER(X84),TANH(0.5*(K$29+K$30*$X84 + K$31*$Y84 + K$32*$Z84 + K$33*$G84 + K$34*$H84 + K$35*$I84 + K$36*$J84 + K$37*$K84 + K$38*$L84 + K$39*$M84 + K$40*$N84 + K$41*$O84 + K$42*$P84 + K$43*$Q84 + K$44*$R84 + K$45*$S84 + K$46*$T84 + K$47*$U84 + K$48*$V84 + K$49*$W84)),"-")</f>
        <v>-</v>
      </c>
      <c r="AE84" s="228" t="str">
        <f t="shared" ref="AE84:AE147" si="8">IF(ISNUMBER(X84),TANH(0.5*(K$51+K$52*$X84 + K$53*$Y84 + K$54*$Z84 + K$55*$G84 + K$56*$H84 + K$57*$I84 + K$58*$J84 + K$59*$K84 + K$60*$L84 + K$61*$M84 + K$62*$N84 + K$63*$O84 + K$64*$P84 + K$65*$Q84 + K$66*$R84 + K$67*$S84 + K$68*$T84 + K$69*$U84 + K$70*$V84 + K$71*$W84)),"-")</f>
        <v>-</v>
      </c>
      <c r="AF84" s="239" t="str">
        <f t="shared" ref="AF84:AF147" si="9">IF(ISNUMBER($X84),($K$25+$K$26*AD84+$K$27*AE84),"-")</f>
        <v>-</v>
      </c>
      <c r="AG84" s="227" t="str">
        <f t="shared" ref="AG84:AG147" si="10">IF(ISNUMBER(X84),TANH(0.5*(L$29+L$30*$X84 + L$31*$Y84 + L$32*$Z84 + L$33*$G84 + L$34*$H84 + L$35*$I84 + L$36*$J84 + L$37*$K84 + L$38*$L84 + L$39*$M84 + L$40*$N84 + L$41*$O84 + L$42*$P84 + L$43*$Q84 + L$44*$R84 + L$45*$S84 + L$46*$T84 + L$47*$U84 + L$48*$V84 + L$49*$W84)),"-")</f>
        <v>-</v>
      </c>
      <c r="AH84" s="228" t="str">
        <f t="shared" ref="AH84:AH147" si="11">IF(ISNUMBER(X84),TANH(0.5*(L$51+L$52*$X84 + L$53*$Y84 + L$54*$Z84 + L$55*$G84 + L$56*$H84 + L$57*$I84 + L$58*$J84 + L$59*$K84 + L$60*$L84 + L$61*$M84 + L$62*$N84 + L$63*$O84 + L$64*$P84 + L$65*$Q84 + L$66*$R84 + L$67*$S84 + L$68*$T84 + L$69*$U84 + L$70*$V84 + L$71*$W84)),"-")</f>
        <v>-</v>
      </c>
      <c r="AI84" s="239" t="str">
        <f t="shared" ref="AI84:AI147" si="12">IF(ISNUMBER($X84),($L$25+$L$26*AG84+$L$27*AH84),"-")</f>
        <v>-</v>
      </c>
      <c r="AJ84" s="227" t="str">
        <f t="shared" ref="AJ84:AJ147" si="13">IF(ISNUMBER(X84),TANH(0.5*(M$29+M$30*$X84 + M$31*$Y84 + M$32*$Z84 + M$33*$G84 + M$34*$H84 + M$35*$I84 + M$36*$J84 + M$37*$K84 + M$38*$L84 + M$39*$M84 + M$40*$N84 + M$41*$O84 + M$42*$P84 + M$43*$Q84 + M$44*$R84 + M$45*$S84 + M$46*$T84 + M$47*$U84 + M$48*$V84 + M$49*$W84)),"-")</f>
        <v>-</v>
      </c>
      <c r="AK84" s="228" t="str">
        <f t="shared" ref="AK84:AK147" si="14">IF(ISNUMBER(X84),TANH(0.5*(M$51+M$52*$X84 + M$53*$Y84 + M$54*$Z84 + M$55*$G84 + M$56*$H84 + M$57*$I84 + M$58*$J84 + M$59*$K84 + M$60*$L84 + M$61*$M84 + M$62*$N84 + M$63*$O84 + M$64*$P84 + M$65*$Q84 + M$66*$R84 + M$67*$S84 + M$68*$T84 + M$69*$U84 + M$70*$V84 + M$71*$W84)),"-")</f>
        <v>-</v>
      </c>
      <c r="AL84" s="239" t="str">
        <f t="shared" ref="AL84:AL147" si="15">IF(ISNUMBER($X84),($M$25+$M$26*AJ84+$M$27*AK84),"-")</f>
        <v>-</v>
      </c>
      <c r="AM84" s="227" t="str">
        <f t="shared" ref="AM84:AM147" si="16">IF(ISNUMBER(X84),TANH(0.5*(N$29+N$30*$X84 + N$31*$Y84 + N$32*$Z84 + N$33*$G84 + N$34*$H84 + N$35*$I84 + N$36*$J84 + N$37*$K84 + N$38*$L84 + N$39*$M84 + N$40*$N84 + N$41*$O84 + N$42*$P84 + N$43*$Q84 + N$44*$R84 + N$45*$S84 + N$46*$T84 + N$47*$U84 + N$48*$V84 + N$49*$W84)),"-")</f>
        <v>-</v>
      </c>
      <c r="AN84" s="228" t="str">
        <f t="shared" ref="AN84:AN147" si="17">IF(ISNUMBER(X84),TANH(0.5*(N$51+N$52*$X84 + N$53*$Y84 + N$54*$Z84 + N$55*$G84 + N$56*$H84 + N$57*$I84 + N$58*$J84 + N$59*$K84 + N$60*$L84 + N$61*$M84 + N$62*$N84 + N$63*$O84 + N$64*$P84 + N$65*$Q84 + N$66*$R84 + N$67*$S84 + N$68*$T84 + N$69*$U84 + N$70*$V84 + N$71*$W84)),"-")</f>
        <v>-</v>
      </c>
      <c r="AO84" s="240" t="str">
        <f t="shared" ref="AO84:AO147" si="18">IF(ISNUMBER($X84),($N$25+$N$26*AM84+$N$27*AN84),"-")</f>
        <v>-</v>
      </c>
      <c r="AP84" s="224" t="str">
        <f t="shared" ref="AP84:AP147" si="19">IF(ISNUMBER(AO84),AVERAGE(AC84,AF84,AI84,AL84,AO84),"-")</f>
        <v>-</v>
      </c>
      <c r="AQ84" s="226" t="str">
        <f t="shared" ref="AQ84:AQ147" si="20">IF(ISNUMBER(AO84),STDEV(AC84,AF84,AI84,AL84,AO84),"-")</f>
        <v>-</v>
      </c>
      <c r="AR84" s="109" t="str">
        <f>IF(ISNUMBER(AP84),10^AP84,"-")</f>
        <v>-</v>
      </c>
      <c r="AS84" s="110" t="str">
        <f t="shared" ref="AS84:AS147" si="21">IF(ISNUMBER($AQ84),10^($AP84-$AQ84*0.953),"-")</f>
        <v>-</v>
      </c>
      <c r="AT84" s="110" t="str">
        <f t="shared" ref="AT84:AT147" si="22">IF(ISNUMBER($AQ84),10^($AP84+$AQ84*0.953),"-")</f>
        <v>-</v>
      </c>
      <c r="AV84" s="18"/>
    </row>
    <row r="85" spans="2:48">
      <c r="B85" s="18">
        <f t="shared" ref="B85:B148" si="23">B84+1</f>
        <v>3</v>
      </c>
      <c r="D85" s="22" t="str">
        <f>IF(ISNUMBER(ESTIMATE!C25),ESTIMATE!C25,"-")</f>
        <v>-</v>
      </c>
      <c r="E85" s="40" t="str">
        <f>IF(ISNUMBER(ESTIMATE!D25),ESTIMATE!D25,"-")</f>
        <v>-</v>
      </c>
      <c r="F85" s="16" t="str">
        <f>IF(ISNUMBER(ESTIMATE!E25),ESTIMATE!E25,"-")</f>
        <v>-</v>
      </c>
      <c r="G85" s="16" t="str">
        <f>IF(ISNUMBER(ESTIMATE!F25),IF(ESTIMATE!F25=1,1,-1),"-")</f>
        <v>-</v>
      </c>
      <c r="H85" s="16" t="str">
        <f>IF(ISNUMBER(ESTIMATE!G25),IF(ESTIMATE!G25=1,1,-1),"-")</f>
        <v>-</v>
      </c>
      <c r="I85" s="16" t="str">
        <f>IF(ISNUMBER(ESTIMATE!H25),IF(ESTIMATE!H25=1,1,-1),"-")</f>
        <v>-</v>
      </c>
      <c r="J85" s="16" t="str">
        <f>IF(ISNUMBER(ESTIMATE!I25),IF(ESTIMATE!I25=1,1,-1),"-")</f>
        <v>-</v>
      </c>
      <c r="K85" s="16" t="str">
        <f>IF(ISNUMBER(ESTIMATE!J25),IF(ESTIMATE!J25=1,1,-1),"-")</f>
        <v>-</v>
      </c>
      <c r="L85" s="16" t="str">
        <f>IF(ISNUMBER(ESTIMATE!K25),IF(ESTIMATE!K25=1,1,-1),"-")</f>
        <v>-</v>
      </c>
      <c r="M85" s="16" t="str">
        <f>IF(ISNUMBER(ESTIMATE!L25),IF(ESTIMATE!L25=1,1,-1),"-")</f>
        <v>-</v>
      </c>
      <c r="N85" s="16" t="str">
        <f>IF(ISNUMBER(ESTIMATE!M25),IF(ESTIMATE!M25=1,1,-1),"-")</f>
        <v>-</v>
      </c>
      <c r="O85" s="16" t="str">
        <f>IF(ISNUMBER(ESTIMATE!N25),IF(ESTIMATE!N25=1,1,-1),"-")</f>
        <v>-</v>
      </c>
      <c r="P85" s="16" t="str">
        <f>IF(ISNUMBER(ESTIMATE!O25),IF(ESTIMATE!O25=1,1,-1),"-")</f>
        <v>-</v>
      </c>
      <c r="Q85" s="16" t="str">
        <f>IF(ISNUMBER(ESTIMATE!P25),IF(ESTIMATE!P25=1,1,-1),"-")</f>
        <v>-</v>
      </c>
      <c r="R85" s="16" t="str">
        <f>IF(ISNUMBER(ESTIMATE!Q25),IF(ESTIMATE!Q25=1,1,-1),"-")</f>
        <v>-</v>
      </c>
      <c r="S85" s="16" t="str">
        <f>IF(ISNUMBER(ESTIMATE!R25),IF(ESTIMATE!R25=1,1,-1),"-")</f>
        <v>-</v>
      </c>
      <c r="T85" s="16" t="str">
        <f>IF(ISNUMBER(ESTIMATE!S25),IF(ESTIMATE!S25=1,1,-1),"-")</f>
        <v>-</v>
      </c>
      <c r="U85" s="16" t="str">
        <f>IF(ISNUMBER(ESTIMATE!T25),IF(ESTIMATE!T25=1,1,-1),"-")</f>
        <v>-</v>
      </c>
      <c r="V85" s="16" t="str">
        <f>IF(ISNUMBER(ESTIMATE!U25),IF(ESTIMATE!U25=1,1,-1),"-")</f>
        <v>-</v>
      </c>
      <c r="W85" s="16" t="str">
        <f>IF(ISNUMBER(ESTIMATE!V25),IF(ESTIMATE!V25=1,1,-1),"-")</f>
        <v>-</v>
      </c>
      <c r="X85" s="224" t="str">
        <f t="shared" si="1"/>
        <v>-</v>
      </c>
      <c r="Y85" s="225" t="str">
        <f t="shared" si="2"/>
        <v>-</v>
      </c>
      <c r="Z85" s="226" t="str">
        <f t="shared" si="3"/>
        <v>-</v>
      </c>
      <c r="AA85" s="227" t="str">
        <f t="shared" si="4"/>
        <v>-</v>
      </c>
      <c r="AB85" s="228" t="str">
        <f t="shared" si="5"/>
        <v>-</v>
      </c>
      <c r="AC85" s="226" t="str">
        <f t="shared" si="6"/>
        <v>-</v>
      </c>
      <c r="AD85" s="227" t="str">
        <f t="shared" si="7"/>
        <v>-</v>
      </c>
      <c r="AE85" s="228" t="str">
        <f t="shared" si="8"/>
        <v>-</v>
      </c>
      <c r="AF85" s="239" t="str">
        <f t="shared" si="9"/>
        <v>-</v>
      </c>
      <c r="AG85" s="227" t="str">
        <f t="shared" si="10"/>
        <v>-</v>
      </c>
      <c r="AH85" s="228" t="str">
        <f t="shared" si="11"/>
        <v>-</v>
      </c>
      <c r="AI85" s="239" t="str">
        <f t="shared" si="12"/>
        <v>-</v>
      </c>
      <c r="AJ85" s="227" t="str">
        <f t="shared" si="13"/>
        <v>-</v>
      </c>
      <c r="AK85" s="228" t="str">
        <f t="shared" si="14"/>
        <v>-</v>
      </c>
      <c r="AL85" s="239" t="str">
        <f t="shared" si="15"/>
        <v>-</v>
      </c>
      <c r="AM85" s="227" t="str">
        <f t="shared" si="16"/>
        <v>-</v>
      </c>
      <c r="AN85" s="228" t="str">
        <f t="shared" si="17"/>
        <v>-</v>
      </c>
      <c r="AO85" s="240" t="str">
        <f t="shared" si="18"/>
        <v>-</v>
      </c>
      <c r="AP85" s="224" t="str">
        <f t="shared" si="19"/>
        <v>-</v>
      </c>
      <c r="AQ85" s="226" t="str">
        <f t="shared" si="20"/>
        <v>-</v>
      </c>
      <c r="AR85" s="109" t="str">
        <f>IF(ISNUMBER(AP85),10^AP85,"-")</f>
        <v>-</v>
      </c>
      <c r="AS85" s="110" t="str">
        <f t="shared" si="21"/>
        <v>-</v>
      </c>
      <c r="AT85" s="110" t="str">
        <f t="shared" si="22"/>
        <v>-</v>
      </c>
      <c r="AV85" s="18"/>
    </row>
    <row r="86" spans="2:48">
      <c r="B86" s="18">
        <f t="shared" si="23"/>
        <v>4</v>
      </c>
      <c r="D86" s="22" t="str">
        <f>IF(ISNUMBER(ESTIMATE!C26),ESTIMATE!C26,"-")</f>
        <v>-</v>
      </c>
      <c r="E86" s="40" t="str">
        <f>IF(ISNUMBER(ESTIMATE!D26),ESTIMATE!D26,"-")</f>
        <v>-</v>
      </c>
      <c r="F86" s="16" t="str">
        <f>IF(ISNUMBER(ESTIMATE!E26),ESTIMATE!E26,"-")</f>
        <v>-</v>
      </c>
      <c r="G86" s="16" t="str">
        <f>IF(ISNUMBER(ESTIMATE!F26),IF(ESTIMATE!F26=1,1,-1),"-")</f>
        <v>-</v>
      </c>
      <c r="H86" s="16" t="str">
        <f>IF(ISNUMBER(ESTIMATE!G26),IF(ESTIMATE!G26=1,1,-1),"-")</f>
        <v>-</v>
      </c>
      <c r="I86" s="16" t="str">
        <f>IF(ISNUMBER(ESTIMATE!H26),IF(ESTIMATE!H26=1,1,-1),"-")</f>
        <v>-</v>
      </c>
      <c r="J86" s="16" t="str">
        <f>IF(ISNUMBER(ESTIMATE!I26),IF(ESTIMATE!I26=1,1,-1),"-")</f>
        <v>-</v>
      </c>
      <c r="K86" s="16" t="str">
        <f>IF(ISNUMBER(ESTIMATE!J26),IF(ESTIMATE!J26=1,1,-1),"-")</f>
        <v>-</v>
      </c>
      <c r="L86" s="16" t="str">
        <f>IF(ISNUMBER(ESTIMATE!K26),IF(ESTIMATE!K26=1,1,-1),"-")</f>
        <v>-</v>
      </c>
      <c r="M86" s="16" t="str">
        <f>IF(ISNUMBER(ESTIMATE!L26),IF(ESTIMATE!L26=1,1,-1),"-")</f>
        <v>-</v>
      </c>
      <c r="N86" s="16" t="str">
        <f>IF(ISNUMBER(ESTIMATE!M26),IF(ESTIMATE!M26=1,1,-1),"-")</f>
        <v>-</v>
      </c>
      <c r="O86" s="16" t="str">
        <f>IF(ISNUMBER(ESTIMATE!N26),IF(ESTIMATE!N26=1,1,-1),"-")</f>
        <v>-</v>
      </c>
      <c r="P86" s="16" t="str">
        <f>IF(ISNUMBER(ESTIMATE!O26),IF(ESTIMATE!O26=1,1,-1),"-")</f>
        <v>-</v>
      </c>
      <c r="Q86" s="16" t="str">
        <f>IF(ISNUMBER(ESTIMATE!P26),IF(ESTIMATE!P26=1,1,-1),"-")</f>
        <v>-</v>
      </c>
      <c r="R86" s="16" t="str">
        <f>IF(ISNUMBER(ESTIMATE!Q26),IF(ESTIMATE!Q26=1,1,-1),"-")</f>
        <v>-</v>
      </c>
      <c r="S86" s="16" t="str">
        <f>IF(ISNUMBER(ESTIMATE!R26),IF(ESTIMATE!R26=1,1,-1),"-")</f>
        <v>-</v>
      </c>
      <c r="T86" s="16" t="str">
        <f>IF(ISNUMBER(ESTIMATE!S26),IF(ESTIMATE!S26=1,1,-1),"-")</f>
        <v>-</v>
      </c>
      <c r="U86" s="16" t="str">
        <f>IF(ISNUMBER(ESTIMATE!T26),IF(ESTIMATE!T26=1,1,-1),"-")</f>
        <v>-</v>
      </c>
      <c r="V86" s="16" t="str">
        <f>IF(ISNUMBER(ESTIMATE!U26),IF(ESTIMATE!U26=1,1,-1),"-")</f>
        <v>-</v>
      </c>
      <c r="W86" s="16" t="str">
        <f>IF(ISNUMBER(ESTIMATE!V26),IF(ESTIMATE!V26=1,1,-1),"-")</f>
        <v>-</v>
      </c>
      <c r="X86" s="224" t="str">
        <f t="shared" si="1"/>
        <v>-</v>
      </c>
      <c r="Y86" s="225" t="str">
        <f t="shared" si="2"/>
        <v>-</v>
      </c>
      <c r="Z86" s="226" t="str">
        <f t="shared" si="3"/>
        <v>-</v>
      </c>
      <c r="AA86" s="227" t="str">
        <f t="shared" si="4"/>
        <v>-</v>
      </c>
      <c r="AB86" s="228" t="str">
        <f t="shared" si="5"/>
        <v>-</v>
      </c>
      <c r="AC86" s="226" t="str">
        <f t="shared" si="6"/>
        <v>-</v>
      </c>
      <c r="AD86" s="227" t="str">
        <f t="shared" si="7"/>
        <v>-</v>
      </c>
      <c r="AE86" s="228" t="str">
        <f t="shared" si="8"/>
        <v>-</v>
      </c>
      <c r="AF86" s="239" t="str">
        <f t="shared" si="9"/>
        <v>-</v>
      </c>
      <c r="AG86" s="227" t="str">
        <f t="shared" si="10"/>
        <v>-</v>
      </c>
      <c r="AH86" s="228" t="str">
        <f t="shared" si="11"/>
        <v>-</v>
      </c>
      <c r="AI86" s="239" t="str">
        <f t="shared" si="12"/>
        <v>-</v>
      </c>
      <c r="AJ86" s="227" t="str">
        <f t="shared" si="13"/>
        <v>-</v>
      </c>
      <c r="AK86" s="228" t="str">
        <f t="shared" si="14"/>
        <v>-</v>
      </c>
      <c r="AL86" s="239" t="str">
        <f t="shared" si="15"/>
        <v>-</v>
      </c>
      <c r="AM86" s="227" t="str">
        <f t="shared" si="16"/>
        <v>-</v>
      </c>
      <c r="AN86" s="228" t="str">
        <f t="shared" si="17"/>
        <v>-</v>
      </c>
      <c r="AO86" s="240" t="str">
        <f t="shared" si="18"/>
        <v>-</v>
      </c>
      <c r="AP86" s="224" t="str">
        <f t="shared" si="19"/>
        <v>-</v>
      </c>
      <c r="AQ86" s="226" t="str">
        <f t="shared" si="20"/>
        <v>-</v>
      </c>
      <c r="AR86" s="109" t="str">
        <f t="shared" ref="AR86:AR149" si="24">IF(ISNUMBER(AP86),10^AP86,"-")</f>
        <v>-</v>
      </c>
      <c r="AS86" s="110" t="str">
        <f t="shared" si="21"/>
        <v>-</v>
      </c>
      <c r="AT86" s="110" t="str">
        <f t="shared" si="22"/>
        <v>-</v>
      </c>
      <c r="AV86" s="18"/>
    </row>
    <row r="87" spans="2:48">
      <c r="B87" s="18">
        <f t="shared" si="23"/>
        <v>5</v>
      </c>
      <c r="D87" s="22" t="str">
        <f>IF(ISNUMBER(ESTIMATE!C27),ESTIMATE!C27,"-")</f>
        <v>-</v>
      </c>
      <c r="E87" s="40" t="str">
        <f>IF(ISNUMBER(ESTIMATE!D27),ESTIMATE!D27,"-")</f>
        <v>-</v>
      </c>
      <c r="F87" s="16" t="str">
        <f>IF(ISNUMBER(ESTIMATE!E27),ESTIMATE!E27,"-")</f>
        <v>-</v>
      </c>
      <c r="G87" s="16" t="str">
        <f>IF(ISNUMBER(ESTIMATE!F27),IF(ESTIMATE!F27=1,1,-1),"-")</f>
        <v>-</v>
      </c>
      <c r="H87" s="16" t="str">
        <f>IF(ISNUMBER(ESTIMATE!G27),IF(ESTIMATE!G27=1,1,-1),"-")</f>
        <v>-</v>
      </c>
      <c r="I87" s="16" t="str">
        <f>IF(ISNUMBER(ESTIMATE!H27),IF(ESTIMATE!H27=1,1,-1),"-")</f>
        <v>-</v>
      </c>
      <c r="J87" s="16" t="str">
        <f>IF(ISNUMBER(ESTIMATE!I27),IF(ESTIMATE!I27=1,1,-1),"-")</f>
        <v>-</v>
      </c>
      <c r="K87" s="16" t="str">
        <f>IF(ISNUMBER(ESTIMATE!J27),IF(ESTIMATE!J27=1,1,-1),"-")</f>
        <v>-</v>
      </c>
      <c r="L87" s="16" t="str">
        <f>IF(ISNUMBER(ESTIMATE!K27),IF(ESTIMATE!K27=1,1,-1),"-")</f>
        <v>-</v>
      </c>
      <c r="M87" s="16" t="str">
        <f>IF(ISNUMBER(ESTIMATE!L27),IF(ESTIMATE!L27=1,1,-1),"-")</f>
        <v>-</v>
      </c>
      <c r="N87" s="16" t="str">
        <f>IF(ISNUMBER(ESTIMATE!M27),IF(ESTIMATE!M27=1,1,-1),"-")</f>
        <v>-</v>
      </c>
      <c r="O87" s="16" t="str">
        <f>IF(ISNUMBER(ESTIMATE!N27),IF(ESTIMATE!N27=1,1,-1),"-")</f>
        <v>-</v>
      </c>
      <c r="P87" s="16" t="str">
        <f>IF(ISNUMBER(ESTIMATE!O27),IF(ESTIMATE!O27=1,1,-1),"-")</f>
        <v>-</v>
      </c>
      <c r="Q87" s="16" t="str">
        <f>IF(ISNUMBER(ESTIMATE!P27),IF(ESTIMATE!P27=1,1,-1),"-")</f>
        <v>-</v>
      </c>
      <c r="R87" s="16" t="str">
        <f>IF(ISNUMBER(ESTIMATE!Q27),IF(ESTIMATE!Q27=1,1,-1),"-")</f>
        <v>-</v>
      </c>
      <c r="S87" s="16" t="str">
        <f>IF(ISNUMBER(ESTIMATE!R27),IF(ESTIMATE!R27=1,1,-1),"-")</f>
        <v>-</v>
      </c>
      <c r="T87" s="16" t="str">
        <f>IF(ISNUMBER(ESTIMATE!S27),IF(ESTIMATE!S27=1,1,-1),"-")</f>
        <v>-</v>
      </c>
      <c r="U87" s="16" t="str">
        <f>IF(ISNUMBER(ESTIMATE!T27),IF(ESTIMATE!T27=1,1,-1),"-")</f>
        <v>-</v>
      </c>
      <c r="V87" s="16" t="str">
        <f>IF(ISNUMBER(ESTIMATE!U27),IF(ESTIMATE!U27=1,1,-1),"-")</f>
        <v>-</v>
      </c>
      <c r="W87" s="16" t="str">
        <f>IF(ISNUMBER(ESTIMATE!V27),IF(ESTIMATE!V27=1,1,-1),"-")</f>
        <v>-</v>
      </c>
      <c r="X87" s="224" t="str">
        <f t="shared" si="1"/>
        <v>-</v>
      </c>
      <c r="Y87" s="225" t="str">
        <f t="shared" si="2"/>
        <v>-</v>
      </c>
      <c r="Z87" s="226" t="str">
        <f t="shared" si="3"/>
        <v>-</v>
      </c>
      <c r="AA87" s="227" t="str">
        <f t="shared" si="4"/>
        <v>-</v>
      </c>
      <c r="AB87" s="228" t="str">
        <f t="shared" si="5"/>
        <v>-</v>
      </c>
      <c r="AC87" s="226" t="str">
        <f t="shared" si="6"/>
        <v>-</v>
      </c>
      <c r="AD87" s="227" t="str">
        <f t="shared" si="7"/>
        <v>-</v>
      </c>
      <c r="AE87" s="228" t="str">
        <f t="shared" si="8"/>
        <v>-</v>
      </c>
      <c r="AF87" s="239" t="str">
        <f t="shared" si="9"/>
        <v>-</v>
      </c>
      <c r="AG87" s="227" t="str">
        <f t="shared" si="10"/>
        <v>-</v>
      </c>
      <c r="AH87" s="228" t="str">
        <f t="shared" si="11"/>
        <v>-</v>
      </c>
      <c r="AI87" s="239" t="str">
        <f t="shared" si="12"/>
        <v>-</v>
      </c>
      <c r="AJ87" s="227" t="str">
        <f t="shared" si="13"/>
        <v>-</v>
      </c>
      <c r="AK87" s="228" t="str">
        <f t="shared" si="14"/>
        <v>-</v>
      </c>
      <c r="AL87" s="239" t="str">
        <f t="shared" si="15"/>
        <v>-</v>
      </c>
      <c r="AM87" s="227" t="str">
        <f t="shared" si="16"/>
        <v>-</v>
      </c>
      <c r="AN87" s="228" t="str">
        <f t="shared" si="17"/>
        <v>-</v>
      </c>
      <c r="AO87" s="240" t="str">
        <f t="shared" si="18"/>
        <v>-</v>
      </c>
      <c r="AP87" s="224" t="str">
        <f t="shared" si="19"/>
        <v>-</v>
      </c>
      <c r="AQ87" s="226" t="str">
        <f t="shared" si="20"/>
        <v>-</v>
      </c>
      <c r="AR87" s="109" t="str">
        <f t="shared" si="24"/>
        <v>-</v>
      </c>
      <c r="AS87" s="110" t="str">
        <f t="shared" si="21"/>
        <v>-</v>
      </c>
      <c r="AT87" s="110" t="str">
        <f t="shared" si="22"/>
        <v>-</v>
      </c>
      <c r="AV87" s="18"/>
    </row>
    <row r="88" spans="2:48">
      <c r="B88" s="18">
        <f t="shared" si="23"/>
        <v>6</v>
      </c>
      <c r="D88" s="22" t="str">
        <f>IF(ISNUMBER(ESTIMATE!C28),ESTIMATE!C28,"-")</f>
        <v>-</v>
      </c>
      <c r="E88" s="40" t="str">
        <f>IF(ISNUMBER(ESTIMATE!D28),ESTIMATE!D28,"-")</f>
        <v>-</v>
      </c>
      <c r="F88" s="16" t="str">
        <f>IF(ISNUMBER(ESTIMATE!E28),ESTIMATE!E28,"-")</f>
        <v>-</v>
      </c>
      <c r="G88" s="16" t="str">
        <f>IF(ISNUMBER(ESTIMATE!F28),IF(ESTIMATE!F28=1,1,-1),"-")</f>
        <v>-</v>
      </c>
      <c r="H88" s="16" t="str">
        <f>IF(ISNUMBER(ESTIMATE!G28),IF(ESTIMATE!G28=1,1,-1),"-")</f>
        <v>-</v>
      </c>
      <c r="I88" s="16" t="str">
        <f>IF(ISNUMBER(ESTIMATE!H28),IF(ESTIMATE!H28=1,1,-1),"-")</f>
        <v>-</v>
      </c>
      <c r="J88" s="16" t="str">
        <f>IF(ISNUMBER(ESTIMATE!I28),IF(ESTIMATE!I28=1,1,-1),"-")</f>
        <v>-</v>
      </c>
      <c r="K88" s="16" t="str">
        <f>IF(ISNUMBER(ESTIMATE!J28),IF(ESTIMATE!J28=1,1,-1),"-")</f>
        <v>-</v>
      </c>
      <c r="L88" s="16" t="str">
        <f>IF(ISNUMBER(ESTIMATE!K28),IF(ESTIMATE!K28=1,1,-1),"-")</f>
        <v>-</v>
      </c>
      <c r="M88" s="16" t="str">
        <f>IF(ISNUMBER(ESTIMATE!L28),IF(ESTIMATE!L28=1,1,-1),"-")</f>
        <v>-</v>
      </c>
      <c r="N88" s="16" t="str">
        <f>IF(ISNUMBER(ESTIMATE!M28),IF(ESTIMATE!M28=1,1,-1),"-")</f>
        <v>-</v>
      </c>
      <c r="O88" s="16" t="str">
        <f>IF(ISNUMBER(ESTIMATE!N28),IF(ESTIMATE!N28=1,1,-1),"-")</f>
        <v>-</v>
      </c>
      <c r="P88" s="16" t="str">
        <f>IF(ISNUMBER(ESTIMATE!O28),IF(ESTIMATE!O28=1,1,-1),"-")</f>
        <v>-</v>
      </c>
      <c r="Q88" s="16" t="str">
        <f>IF(ISNUMBER(ESTIMATE!P28),IF(ESTIMATE!P28=1,1,-1),"-")</f>
        <v>-</v>
      </c>
      <c r="R88" s="16" t="str">
        <f>IF(ISNUMBER(ESTIMATE!Q28),IF(ESTIMATE!Q28=1,1,-1),"-")</f>
        <v>-</v>
      </c>
      <c r="S88" s="16" t="str">
        <f>IF(ISNUMBER(ESTIMATE!R28),IF(ESTIMATE!R28=1,1,-1),"-")</f>
        <v>-</v>
      </c>
      <c r="T88" s="16" t="str">
        <f>IF(ISNUMBER(ESTIMATE!S28),IF(ESTIMATE!S28=1,1,-1),"-")</f>
        <v>-</v>
      </c>
      <c r="U88" s="16" t="str">
        <f>IF(ISNUMBER(ESTIMATE!T28),IF(ESTIMATE!T28=1,1,-1),"-")</f>
        <v>-</v>
      </c>
      <c r="V88" s="16" t="str">
        <f>IF(ISNUMBER(ESTIMATE!U28),IF(ESTIMATE!U28=1,1,-1),"-")</f>
        <v>-</v>
      </c>
      <c r="W88" s="16" t="str">
        <f>IF(ISNUMBER(ESTIMATE!V28),IF(ESTIMATE!V28=1,1,-1),"-")</f>
        <v>-</v>
      </c>
      <c r="X88" s="224" t="str">
        <f t="shared" si="1"/>
        <v>-</v>
      </c>
      <c r="Y88" s="225" t="str">
        <f t="shared" si="2"/>
        <v>-</v>
      </c>
      <c r="Z88" s="226" t="str">
        <f t="shared" si="3"/>
        <v>-</v>
      </c>
      <c r="AA88" s="227" t="str">
        <f t="shared" si="4"/>
        <v>-</v>
      </c>
      <c r="AB88" s="228" t="str">
        <f t="shared" si="5"/>
        <v>-</v>
      </c>
      <c r="AC88" s="226" t="str">
        <f t="shared" si="6"/>
        <v>-</v>
      </c>
      <c r="AD88" s="227" t="str">
        <f t="shared" si="7"/>
        <v>-</v>
      </c>
      <c r="AE88" s="228" t="str">
        <f t="shared" si="8"/>
        <v>-</v>
      </c>
      <c r="AF88" s="239" t="str">
        <f t="shared" si="9"/>
        <v>-</v>
      </c>
      <c r="AG88" s="227" t="str">
        <f t="shared" si="10"/>
        <v>-</v>
      </c>
      <c r="AH88" s="228" t="str">
        <f t="shared" si="11"/>
        <v>-</v>
      </c>
      <c r="AI88" s="239" t="str">
        <f t="shared" si="12"/>
        <v>-</v>
      </c>
      <c r="AJ88" s="227" t="str">
        <f t="shared" si="13"/>
        <v>-</v>
      </c>
      <c r="AK88" s="228" t="str">
        <f t="shared" si="14"/>
        <v>-</v>
      </c>
      <c r="AL88" s="239" t="str">
        <f t="shared" si="15"/>
        <v>-</v>
      </c>
      <c r="AM88" s="227" t="str">
        <f t="shared" si="16"/>
        <v>-</v>
      </c>
      <c r="AN88" s="228" t="str">
        <f t="shared" si="17"/>
        <v>-</v>
      </c>
      <c r="AO88" s="240" t="str">
        <f t="shared" si="18"/>
        <v>-</v>
      </c>
      <c r="AP88" s="224" t="str">
        <f t="shared" si="19"/>
        <v>-</v>
      </c>
      <c r="AQ88" s="226" t="str">
        <f t="shared" si="20"/>
        <v>-</v>
      </c>
      <c r="AR88" s="109" t="str">
        <f t="shared" si="24"/>
        <v>-</v>
      </c>
      <c r="AS88" s="110" t="str">
        <f t="shared" si="21"/>
        <v>-</v>
      </c>
      <c r="AT88" s="110" t="str">
        <f t="shared" si="22"/>
        <v>-</v>
      </c>
      <c r="AV88" s="18"/>
    </row>
    <row r="89" spans="2:48">
      <c r="B89" s="18">
        <f t="shared" si="23"/>
        <v>7</v>
      </c>
      <c r="D89" s="22" t="str">
        <f>IF(ISNUMBER(ESTIMATE!C29),ESTIMATE!C29,"-")</f>
        <v>-</v>
      </c>
      <c r="E89" s="40" t="str">
        <f>IF(ISNUMBER(ESTIMATE!D29),ESTIMATE!D29,"-")</f>
        <v>-</v>
      </c>
      <c r="F89" s="16" t="str">
        <f>IF(ISNUMBER(ESTIMATE!E29),ESTIMATE!E29,"-")</f>
        <v>-</v>
      </c>
      <c r="G89" s="16" t="str">
        <f>IF(ISNUMBER(ESTIMATE!F29),IF(ESTIMATE!F29=1,1,-1),"-")</f>
        <v>-</v>
      </c>
      <c r="H89" s="16" t="str">
        <f>IF(ISNUMBER(ESTIMATE!G29),IF(ESTIMATE!G29=1,1,-1),"-")</f>
        <v>-</v>
      </c>
      <c r="I89" s="16" t="str">
        <f>IF(ISNUMBER(ESTIMATE!H29),IF(ESTIMATE!H29=1,1,-1),"-")</f>
        <v>-</v>
      </c>
      <c r="J89" s="16" t="str">
        <f>IF(ISNUMBER(ESTIMATE!I29),IF(ESTIMATE!I29=1,1,-1),"-")</f>
        <v>-</v>
      </c>
      <c r="K89" s="16" t="str">
        <f>IF(ISNUMBER(ESTIMATE!J29),IF(ESTIMATE!J29=1,1,-1),"-")</f>
        <v>-</v>
      </c>
      <c r="L89" s="16" t="str">
        <f>IF(ISNUMBER(ESTIMATE!K29),IF(ESTIMATE!K29=1,1,-1),"-")</f>
        <v>-</v>
      </c>
      <c r="M89" s="16" t="str">
        <f>IF(ISNUMBER(ESTIMATE!L29),IF(ESTIMATE!L29=1,1,-1),"-")</f>
        <v>-</v>
      </c>
      <c r="N89" s="16" t="str">
        <f>IF(ISNUMBER(ESTIMATE!M29),IF(ESTIMATE!M29=1,1,-1),"-")</f>
        <v>-</v>
      </c>
      <c r="O89" s="16" t="str">
        <f>IF(ISNUMBER(ESTIMATE!N29),IF(ESTIMATE!N29=1,1,-1),"-")</f>
        <v>-</v>
      </c>
      <c r="P89" s="16" t="str">
        <f>IF(ISNUMBER(ESTIMATE!O29),IF(ESTIMATE!O29=1,1,-1),"-")</f>
        <v>-</v>
      </c>
      <c r="Q89" s="16" t="str">
        <f>IF(ISNUMBER(ESTIMATE!P29),IF(ESTIMATE!P29=1,1,-1),"-")</f>
        <v>-</v>
      </c>
      <c r="R89" s="16" t="str">
        <f>IF(ISNUMBER(ESTIMATE!Q29),IF(ESTIMATE!Q29=1,1,-1),"-")</f>
        <v>-</v>
      </c>
      <c r="S89" s="16" t="str">
        <f>IF(ISNUMBER(ESTIMATE!R29),IF(ESTIMATE!R29=1,1,-1),"-")</f>
        <v>-</v>
      </c>
      <c r="T89" s="16" t="str">
        <f>IF(ISNUMBER(ESTIMATE!S29),IF(ESTIMATE!S29=1,1,-1),"-")</f>
        <v>-</v>
      </c>
      <c r="U89" s="16" t="str">
        <f>IF(ISNUMBER(ESTIMATE!T29),IF(ESTIMATE!T29=1,1,-1),"-")</f>
        <v>-</v>
      </c>
      <c r="V89" s="16" t="str">
        <f>IF(ISNUMBER(ESTIMATE!U29),IF(ESTIMATE!U29=1,1,-1),"-")</f>
        <v>-</v>
      </c>
      <c r="W89" s="16" t="str">
        <f>IF(ISNUMBER(ESTIMATE!V29),IF(ESTIMATE!V29=1,1,-1),"-")</f>
        <v>-</v>
      </c>
      <c r="X89" s="224" t="str">
        <f t="shared" si="1"/>
        <v>-</v>
      </c>
      <c r="Y89" s="225" t="str">
        <f t="shared" si="2"/>
        <v>-</v>
      </c>
      <c r="Z89" s="226" t="str">
        <f t="shared" si="3"/>
        <v>-</v>
      </c>
      <c r="AA89" s="227" t="str">
        <f t="shared" si="4"/>
        <v>-</v>
      </c>
      <c r="AB89" s="228" t="str">
        <f t="shared" si="5"/>
        <v>-</v>
      </c>
      <c r="AC89" s="226" t="str">
        <f t="shared" si="6"/>
        <v>-</v>
      </c>
      <c r="AD89" s="227" t="str">
        <f t="shared" si="7"/>
        <v>-</v>
      </c>
      <c r="AE89" s="228" t="str">
        <f t="shared" si="8"/>
        <v>-</v>
      </c>
      <c r="AF89" s="239" t="str">
        <f t="shared" si="9"/>
        <v>-</v>
      </c>
      <c r="AG89" s="227" t="str">
        <f t="shared" si="10"/>
        <v>-</v>
      </c>
      <c r="AH89" s="228" t="str">
        <f t="shared" si="11"/>
        <v>-</v>
      </c>
      <c r="AI89" s="239" t="str">
        <f t="shared" si="12"/>
        <v>-</v>
      </c>
      <c r="AJ89" s="227" t="str">
        <f t="shared" si="13"/>
        <v>-</v>
      </c>
      <c r="AK89" s="228" t="str">
        <f t="shared" si="14"/>
        <v>-</v>
      </c>
      <c r="AL89" s="239" t="str">
        <f t="shared" si="15"/>
        <v>-</v>
      </c>
      <c r="AM89" s="227" t="str">
        <f t="shared" si="16"/>
        <v>-</v>
      </c>
      <c r="AN89" s="228" t="str">
        <f t="shared" si="17"/>
        <v>-</v>
      </c>
      <c r="AO89" s="240" t="str">
        <f t="shared" si="18"/>
        <v>-</v>
      </c>
      <c r="AP89" s="224" t="str">
        <f t="shared" si="19"/>
        <v>-</v>
      </c>
      <c r="AQ89" s="226" t="str">
        <f t="shared" si="20"/>
        <v>-</v>
      </c>
      <c r="AR89" s="109" t="str">
        <f t="shared" si="24"/>
        <v>-</v>
      </c>
      <c r="AS89" s="110" t="str">
        <f t="shared" si="21"/>
        <v>-</v>
      </c>
      <c r="AT89" s="110" t="str">
        <f t="shared" si="22"/>
        <v>-</v>
      </c>
      <c r="AV89" s="18"/>
    </row>
    <row r="90" spans="2:48">
      <c r="B90" s="18">
        <f t="shared" si="23"/>
        <v>8</v>
      </c>
      <c r="D90" s="22" t="str">
        <f>IF(ISNUMBER(ESTIMATE!C30),ESTIMATE!C30,"-")</f>
        <v>-</v>
      </c>
      <c r="E90" s="40" t="str">
        <f>IF(ISNUMBER(ESTIMATE!D30),ESTIMATE!D30,"-")</f>
        <v>-</v>
      </c>
      <c r="F90" s="16" t="str">
        <f>IF(ISNUMBER(ESTIMATE!E30),ESTIMATE!E30,"-")</f>
        <v>-</v>
      </c>
      <c r="G90" s="16" t="str">
        <f>IF(ISNUMBER(ESTIMATE!F30),IF(ESTIMATE!F30=1,1,-1),"-")</f>
        <v>-</v>
      </c>
      <c r="H90" s="16" t="str">
        <f>IF(ISNUMBER(ESTIMATE!G30),IF(ESTIMATE!G30=1,1,-1),"-")</f>
        <v>-</v>
      </c>
      <c r="I90" s="16" t="str">
        <f>IF(ISNUMBER(ESTIMATE!H30),IF(ESTIMATE!H30=1,1,-1),"-")</f>
        <v>-</v>
      </c>
      <c r="J90" s="16" t="str">
        <f>IF(ISNUMBER(ESTIMATE!I30),IF(ESTIMATE!I30=1,1,-1),"-")</f>
        <v>-</v>
      </c>
      <c r="K90" s="16" t="str">
        <f>IF(ISNUMBER(ESTIMATE!J30),IF(ESTIMATE!J30=1,1,-1),"-")</f>
        <v>-</v>
      </c>
      <c r="L90" s="16" t="str">
        <f>IF(ISNUMBER(ESTIMATE!K30),IF(ESTIMATE!K30=1,1,-1),"-")</f>
        <v>-</v>
      </c>
      <c r="M90" s="16" t="str">
        <f>IF(ISNUMBER(ESTIMATE!L30),IF(ESTIMATE!L30=1,1,-1),"-")</f>
        <v>-</v>
      </c>
      <c r="N90" s="16" t="str">
        <f>IF(ISNUMBER(ESTIMATE!M30),IF(ESTIMATE!M30=1,1,-1),"-")</f>
        <v>-</v>
      </c>
      <c r="O90" s="16" t="str">
        <f>IF(ISNUMBER(ESTIMATE!N30),IF(ESTIMATE!N30=1,1,-1),"-")</f>
        <v>-</v>
      </c>
      <c r="P90" s="16" t="str">
        <f>IF(ISNUMBER(ESTIMATE!O30),IF(ESTIMATE!O30=1,1,-1),"-")</f>
        <v>-</v>
      </c>
      <c r="Q90" s="16" t="str">
        <f>IF(ISNUMBER(ESTIMATE!P30),IF(ESTIMATE!P30=1,1,-1),"-")</f>
        <v>-</v>
      </c>
      <c r="R90" s="16" t="str">
        <f>IF(ISNUMBER(ESTIMATE!Q30),IF(ESTIMATE!Q30=1,1,-1),"-")</f>
        <v>-</v>
      </c>
      <c r="S90" s="16" t="str">
        <f>IF(ISNUMBER(ESTIMATE!R30),IF(ESTIMATE!R30=1,1,-1),"-")</f>
        <v>-</v>
      </c>
      <c r="T90" s="16" t="str">
        <f>IF(ISNUMBER(ESTIMATE!S30),IF(ESTIMATE!S30=1,1,-1),"-")</f>
        <v>-</v>
      </c>
      <c r="U90" s="16" t="str">
        <f>IF(ISNUMBER(ESTIMATE!T30),IF(ESTIMATE!T30=1,1,-1),"-")</f>
        <v>-</v>
      </c>
      <c r="V90" s="16" t="str">
        <f>IF(ISNUMBER(ESTIMATE!U30),IF(ESTIMATE!U30=1,1,-1),"-")</f>
        <v>-</v>
      </c>
      <c r="W90" s="16" t="str">
        <f>IF(ISNUMBER(ESTIMATE!V30),IF(ESTIMATE!V30=1,1,-1),"-")</f>
        <v>-</v>
      </c>
      <c r="X90" s="224" t="str">
        <f t="shared" si="1"/>
        <v>-</v>
      </c>
      <c r="Y90" s="225" t="str">
        <f t="shared" si="2"/>
        <v>-</v>
      </c>
      <c r="Z90" s="226" t="str">
        <f t="shared" si="3"/>
        <v>-</v>
      </c>
      <c r="AA90" s="227" t="str">
        <f t="shared" si="4"/>
        <v>-</v>
      </c>
      <c r="AB90" s="228" t="str">
        <f t="shared" si="5"/>
        <v>-</v>
      </c>
      <c r="AC90" s="226" t="str">
        <f t="shared" si="6"/>
        <v>-</v>
      </c>
      <c r="AD90" s="227" t="str">
        <f t="shared" si="7"/>
        <v>-</v>
      </c>
      <c r="AE90" s="228" t="str">
        <f t="shared" si="8"/>
        <v>-</v>
      </c>
      <c r="AF90" s="239" t="str">
        <f t="shared" si="9"/>
        <v>-</v>
      </c>
      <c r="AG90" s="227" t="str">
        <f t="shared" si="10"/>
        <v>-</v>
      </c>
      <c r="AH90" s="228" t="str">
        <f t="shared" si="11"/>
        <v>-</v>
      </c>
      <c r="AI90" s="239" t="str">
        <f t="shared" si="12"/>
        <v>-</v>
      </c>
      <c r="AJ90" s="227" t="str">
        <f t="shared" si="13"/>
        <v>-</v>
      </c>
      <c r="AK90" s="228" t="str">
        <f t="shared" si="14"/>
        <v>-</v>
      </c>
      <c r="AL90" s="239" t="str">
        <f t="shared" si="15"/>
        <v>-</v>
      </c>
      <c r="AM90" s="227" t="str">
        <f t="shared" si="16"/>
        <v>-</v>
      </c>
      <c r="AN90" s="228" t="str">
        <f t="shared" si="17"/>
        <v>-</v>
      </c>
      <c r="AO90" s="240" t="str">
        <f t="shared" si="18"/>
        <v>-</v>
      </c>
      <c r="AP90" s="224" t="str">
        <f t="shared" si="19"/>
        <v>-</v>
      </c>
      <c r="AQ90" s="226" t="str">
        <f t="shared" si="20"/>
        <v>-</v>
      </c>
      <c r="AR90" s="109" t="str">
        <f t="shared" si="24"/>
        <v>-</v>
      </c>
      <c r="AS90" s="110" t="str">
        <f t="shared" si="21"/>
        <v>-</v>
      </c>
      <c r="AT90" s="110" t="str">
        <f t="shared" si="22"/>
        <v>-</v>
      </c>
    </row>
    <row r="91" spans="2:48">
      <c r="B91" s="18">
        <f t="shared" si="23"/>
        <v>9</v>
      </c>
      <c r="D91" s="22" t="str">
        <f>IF(ISNUMBER(ESTIMATE!C31),ESTIMATE!C31,"-")</f>
        <v>-</v>
      </c>
      <c r="E91" s="40" t="str">
        <f>IF(ISNUMBER(ESTIMATE!D31),ESTIMATE!D31,"-")</f>
        <v>-</v>
      </c>
      <c r="F91" s="16" t="str">
        <f>IF(ISNUMBER(ESTIMATE!E31),ESTIMATE!E31,"-")</f>
        <v>-</v>
      </c>
      <c r="G91" s="16" t="str">
        <f>IF(ISNUMBER(ESTIMATE!F31),IF(ESTIMATE!F31=1,1,-1),"-")</f>
        <v>-</v>
      </c>
      <c r="H91" s="16" t="str">
        <f>IF(ISNUMBER(ESTIMATE!G31),IF(ESTIMATE!G31=1,1,-1),"-")</f>
        <v>-</v>
      </c>
      <c r="I91" s="16" t="str">
        <f>IF(ISNUMBER(ESTIMATE!H31),IF(ESTIMATE!H31=1,1,-1),"-")</f>
        <v>-</v>
      </c>
      <c r="J91" s="16" t="str">
        <f>IF(ISNUMBER(ESTIMATE!I31),IF(ESTIMATE!I31=1,1,-1),"-")</f>
        <v>-</v>
      </c>
      <c r="K91" s="16" t="str">
        <f>IF(ISNUMBER(ESTIMATE!J31),IF(ESTIMATE!J31=1,1,-1),"-")</f>
        <v>-</v>
      </c>
      <c r="L91" s="16" t="str">
        <f>IF(ISNUMBER(ESTIMATE!K31),IF(ESTIMATE!K31=1,1,-1),"-")</f>
        <v>-</v>
      </c>
      <c r="M91" s="16" t="str">
        <f>IF(ISNUMBER(ESTIMATE!L31),IF(ESTIMATE!L31=1,1,-1),"-")</f>
        <v>-</v>
      </c>
      <c r="N91" s="16" t="str">
        <f>IF(ISNUMBER(ESTIMATE!M31),IF(ESTIMATE!M31=1,1,-1),"-")</f>
        <v>-</v>
      </c>
      <c r="O91" s="16" t="str">
        <f>IF(ISNUMBER(ESTIMATE!N31),IF(ESTIMATE!N31=1,1,-1),"-")</f>
        <v>-</v>
      </c>
      <c r="P91" s="16" t="str">
        <f>IF(ISNUMBER(ESTIMATE!O31),IF(ESTIMATE!O31=1,1,-1),"-")</f>
        <v>-</v>
      </c>
      <c r="Q91" s="16" t="str">
        <f>IF(ISNUMBER(ESTIMATE!P31),IF(ESTIMATE!P31=1,1,-1),"-")</f>
        <v>-</v>
      </c>
      <c r="R91" s="16" t="str">
        <f>IF(ISNUMBER(ESTIMATE!Q31),IF(ESTIMATE!Q31=1,1,-1),"-")</f>
        <v>-</v>
      </c>
      <c r="S91" s="16" t="str">
        <f>IF(ISNUMBER(ESTIMATE!R31),IF(ESTIMATE!R31=1,1,-1),"-")</f>
        <v>-</v>
      </c>
      <c r="T91" s="16" t="str">
        <f>IF(ISNUMBER(ESTIMATE!S31),IF(ESTIMATE!S31=1,1,-1),"-")</f>
        <v>-</v>
      </c>
      <c r="U91" s="16" t="str">
        <f>IF(ISNUMBER(ESTIMATE!T31),IF(ESTIMATE!T31=1,1,-1),"-")</f>
        <v>-</v>
      </c>
      <c r="V91" s="16" t="str">
        <f>IF(ISNUMBER(ESTIMATE!U31),IF(ESTIMATE!U31=1,1,-1),"-")</f>
        <v>-</v>
      </c>
      <c r="W91" s="16" t="str">
        <f>IF(ISNUMBER(ESTIMATE!V31),IF(ESTIMATE!V31=1,1,-1),"-")</f>
        <v>-</v>
      </c>
      <c r="X91" s="224" t="str">
        <f t="shared" si="1"/>
        <v>-</v>
      </c>
      <c r="Y91" s="225" t="str">
        <f t="shared" si="2"/>
        <v>-</v>
      </c>
      <c r="Z91" s="226" t="str">
        <f t="shared" si="3"/>
        <v>-</v>
      </c>
      <c r="AA91" s="227" t="str">
        <f t="shared" si="4"/>
        <v>-</v>
      </c>
      <c r="AB91" s="228" t="str">
        <f t="shared" si="5"/>
        <v>-</v>
      </c>
      <c r="AC91" s="226" t="str">
        <f t="shared" si="6"/>
        <v>-</v>
      </c>
      <c r="AD91" s="227" t="str">
        <f t="shared" si="7"/>
        <v>-</v>
      </c>
      <c r="AE91" s="228" t="str">
        <f t="shared" si="8"/>
        <v>-</v>
      </c>
      <c r="AF91" s="239" t="str">
        <f t="shared" si="9"/>
        <v>-</v>
      </c>
      <c r="AG91" s="227" t="str">
        <f t="shared" si="10"/>
        <v>-</v>
      </c>
      <c r="AH91" s="228" t="str">
        <f t="shared" si="11"/>
        <v>-</v>
      </c>
      <c r="AI91" s="239" t="str">
        <f t="shared" si="12"/>
        <v>-</v>
      </c>
      <c r="AJ91" s="227" t="str">
        <f t="shared" si="13"/>
        <v>-</v>
      </c>
      <c r="AK91" s="228" t="str">
        <f t="shared" si="14"/>
        <v>-</v>
      </c>
      <c r="AL91" s="239" t="str">
        <f t="shared" si="15"/>
        <v>-</v>
      </c>
      <c r="AM91" s="227" t="str">
        <f t="shared" si="16"/>
        <v>-</v>
      </c>
      <c r="AN91" s="228" t="str">
        <f t="shared" si="17"/>
        <v>-</v>
      </c>
      <c r="AO91" s="240" t="str">
        <f t="shared" si="18"/>
        <v>-</v>
      </c>
      <c r="AP91" s="224" t="str">
        <f t="shared" si="19"/>
        <v>-</v>
      </c>
      <c r="AQ91" s="226" t="str">
        <f t="shared" si="20"/>
        <v>-</v>
      </c>
      <c r="AR91" s="109" t="str">
        <f t="shared" si="24"/>
        <v>-</v>
      </c>
      <c r="AS91" s="110" t="str">
        <f t="shared" si="21"/>
        <v>-</v>
      </c>
      <c r="AT91" s="110" t="str">
        <f t="shared" si="22"/>
        <v>-</v>
      </c>
    </row>
    <row r="92" spans="2:48">
      <c r="B92" s="18">
        <f t="shared" si="23"/>
        <v>10</v>
      </c>
      <c r="D92" s="22" t="str">
        <f>IF(ISNUMBER(ESTIMATE!C32),ESTIMATE!C32,"-")</f>
        <v>-</v>
      </c>
      <c r="E92" s="40" t="str">
        <f>IF(ISNUMBER(ESTIMATE!D32),ESTIMATE!D32,"-")</f>
        <v>-</v>
      </c>
      <c r="F92" s="16" t="str">
        <f>IF(ISNUMBER(ESTIMATE!E32),ESTIMATE!E32,"-")</f>
        <v>-</v>
      </c>
      <c r="G92" s="16" t="str">
        <f>IF(ISNUMBER(ESTIMATE!F32),IF(ESTIMATE!F32=1,1,-1),"-")</f>
        <v>-</v>
      </c>
      <c r="H92" s="16" t="str">
        <f>IF(ISNUMBER(ESTIMATE!G32),IF(ESTIMATE!G32=1,1,-1),"-")</f>
        <v>-</v>
      </c>
      <c r="I92" s="16" t="str">
        <f>IF(ISNUMBER(ESTIMATE!H32),IF(ESTIMATE!H32=1,1,-1),"-")</f>
        <v>-</v>
      </c>
      <c r="J92" s="16" t="str">
        <f>IF(ISNUMBER(ESTIMATE!I32),IF(ESTIMATE!I32=1,1,-1),"-")</f>
        <v>-</v>
      </c>
      <c r="K92" s="16" t="str">
        <f>IF(ISNUMBER(ESTIMATE!J32),IF(ESTIMATE!J32=1,1,-1),"-")</f>
        <v>-</v>
      </c>
      <c r="L92" s="16" t="str">
        <f>IF(ISNUMBER(ESTIMATE!K32),IF(ESTIMATE!K32=1,1,-1),"-")</f>
        <v>-</v>
      </c>
      <c r="M92" s="16" t="str">
        <f>IF(ISNUMBER(ESTIMATE!L32),IF(ESTIMATE!L32=1,1,-1),"-")</f>
        <v>-</v>
      </c>
      <c r="N92" s="16" t="str">
        <f>IF(ISNUMBER(ESTIMATE!M32),IF(ESTIMATE!M32=1,1,-1),"-")</f>
        <v>-</v>
      </c>
      <c r="O92" s="16" t="str">
        <f>IF(ISNUMBER(ESTIMATE!N32),IF(ESTIMATE!N32=1,1,-1),"-")</f>
        <v>-</v>
      </c>
      <c r="P92" s="16" t="str">
        <f>IF(ISNUMBER(ESTIMATE!O32),IF(ESTIMATE!O32=1,1,-1),"-")</f>
        <v>-</v>
      </c>
      <c r="Q92" s="16" t="str">
        <f>IF(ISNUMBER(ESTIMATE!P32),IF(ESTIMATE!P32=1,1,-1),"-")</f>
        <v>-</v>
      </c>
      <c r="R92" s="16" t="str">
        <f>IF(ISNUMBER(ESTIMATE!Q32),IF(ESTIMATE!Q32=1,1,-1),"-")</f>
        <v>-</v>
      </c>
      <c r="S92" s="16" t="str">
        <f>IF(ISNUMBER(ESTIMATE!R32),IF(ESTIMATE!R32=1,1,-1),"-")</f>
        <v>-</v>
      </c>
      <c r="T92" s="16" t="str">
        <f>IF(ISNUMBER(ESTIMATE!S32),IF(ESTIMATE!S32=1,1,-1),"-")</f>
        <v>-</v>
      </c>
      <c r="U92" s="16" t="str">
        <f>IF(ISNUMBER(ESTIMATE!T32),IF(ESTIMATE!T32=1,1,-1),"-")</f>
        <v>-</v>
      </c>
      <c r="V92" s="16" t="str">
        <f>IF(ISNUMBER(ESTIMATE!U32),IF(ESTIMATE!U32=1,1,-1),"-")</f>
        <v>-</v>
      </c>
      <c r="W92" s="16" t="str">
        <f>IF(ISNUMBER(ESTIMATE!V32),IF(ESTIMATE!V32=1,1,-1),"-")</f>
        <v>-</v>
      </c>
      <c r="X92" s="224" t="str">
        <f t="shared" si="1"/>
        <v>-</v>
      </c>
      <c r="Y92" s="225" t="str">
        <f t="shared" si="2"/>
        <v>-</v>
      </c>
      <c r="Z92" s="226" t="str">
        <f t="shared" si="3"/>
        <v>-</v>
      </c>
      <c r="AA92" s="227" t="str">
        <f t="shared" si="4"/>
        <v>-</v>
      </c>
      <c r="AB92" s="228" t="str">
        <f t="shared" si="5"/>
        <v>-</v>
      </c>
      <c r="AC92" s="226" t="str">
        <f t="shared" si="6"/>
        <v>-</v>
      </c>
      <c r="AD92" s="227" t="str">
        <f t="shared" si="7"/>
        <v>-</v>
      </c>
      <c r="AE92" s="228" t="str">
        <f t="shared" si="8"/>
        <v>-</v>
      </c>
      <c r="AF92" s="239" t="str">
        <f t="shared" si="9"/>
        <v>-</v>
      </c>
      <c r="AG92" s="227" t="str">
        <f t="shared" si="10"/>
        <v>-</v>
      </c>
      <c r="AH92" s="228" t="str">
        <f t="shared" si="11"/>
        <v>-</v>
      </c>
      <c r="AI92" s="239" t="str">
        <f t="shared" si="12"/>
        <v>-</v>
      </c>
      <c r="AJ92" s="227" t="str">
        <f t="shared" si="13"/>
        <v>-</v>
      </c>
      <c r="AK92" s="228" t="str">
        <f t="shared" si="14"/>
        <v>-</v>
      </c>
      <c r="AL92" s="239" t="str">
        <f t="shared" si="15"/>
        <v>-</v>
      </c>
      <c r="AM92" s="227" t="str">
        <f t="shared" si="16"/>
        <v>-</v>
      </c>
      <c r="AN92" s="228" t="str">
        <f t="shared" si="17"/>
        <v>-</v>
      </c>
      <c r="AO92" s="240" t="str">
        <f t="shared" si="18"/>
        <v>-</v>
      </c>
      <c r="AP92" s="224" t="str">
        <f t="shared" si="19"/>
        <v>-</v>
      </c>
      <c r="AQ92" s="226" t="str">
        <f t="shared" si="20"/>
        <v>-</v>
      </c>
      <c r="AR92" s="109" t="str">
        <f t="shared" si="24"/>
        <v>-</v>
      </c>
      <c r="AS92" s="110" t="str">
        <f t="shared" si="21"/>
        <v>-</v>
      </c>
      <c r="AT92" s="110" t="str">
        <f t="shared" si="22"/>
        <v>-</v>
      </c>
    </row>
    <row r="93" spans="2:48">
      <c r="B93" s="18">
        <f t="shared" si="23"/>
        <v>11</v>
      </c>
      <c r="D93" s="22" t="str">
        <f>IF(ISNUMBER(ESTIMATE!C33),ESTIMATE!C33,"-")</f>
        <v>-</v>
      </c>
      <c r="E93" s="40" t="str">
        <f>IF(ISNUMBER(ESTIMATE!D33),ESTIMATE!D33,"-")</f>
        <v>-</v>
      </c>
      <c r="F93" s="16" t="str">
        <f>IF(ISNUMBER(ESTIMATE!E33),ESTIMATE!E33,"-")</f>
        <v>-</v>
      </c>
      <c r="G93" s="16" t="str">
        <f>IF(ISNUMBER(ESTIMATE!F33),IF(ESTIMATE!F33=1,1,-1),"-")</f>
        <v>-</v>
      </c>
      <c r="H93" s="16" t="str">
        <f>IF(ISNUMBER(ESTIMATE!G33),IF(ESTIMATE!G33=1,1,-1),"-")</f>
        <v>-</v>
      </c>
      <c r="I93" s="16" t="str">
        <f>IF(ISNUMBER(ESTIMATE!H33),IF(ESTIMATE!H33=1,1,-1),"-")</f>
        <v>-</v>
      </c>
      <c r="J93" s="16" t="str">
        <f>IF(ISNUMBER(ESTIMATE!I33),IF(ESTIMATE!I33=1,1,-1),"-")</f>
        <v>-</v>
      </c>
      <c r="K93" s="16" t="str">
        <f>IF(ISNUMBER(ESTIMATE!J33),IF(ESTIMATE!J33=1,1,-1),"-")</f>
        <v>-</v>
      </c>
      <c r="L93" s="16" t="str">
        <f>IF(ISNUMBER(ESTIMATE!K33),IF(ESTIMATE!K33=1,1,-1),"-")</f>
        <v>-</v>
      </c>
      <c r="M93" s="16" t="str">
        <f>IF(ISNUMBER(ESTIMATE!L33),IF(ESTIMATE!L33=1,1,-1),"-")</f>
        <v>-</v>
      </c>
      <c r="N93" s="16" t="str">
        <f>IF(ISNUMBER(ESTIMATE!M33),IF(ESTIMATE!M33=1,1,-1),"-")</f>
        <v>-</v>
      </c>
      <c r="O93" s="16" t="str">
        <f>IF(ISNUMBER(ESTIMATE!N33),IF(ESTIMATE!N33=1,1,-1),"-")</f>
        <v>-</v>
      </c>
      <c r="P93" s="16" t="str">
        <f>IF(ISNUMBER(ESTIMATE!O33),IF(ESTIMATE!O33=1,1,-1),"-")</f>
        <v>-</v>
      </c>
      <c r="Q93" s="16" t="str">
        <f>IF(ISNUMBER(ESTIMATE!P33),IF(ESTIMATE!P33=1,1,-1),"-")</f>
        <v>-</v>
      </c>
      <c r="R93" s="16" t="str">
        <f>IF(ISNUMBER(ESTIMATE!Q33),IF(ESTIMATE!Q33=1,1,-1),"-")</f>
        <v>-</v>
      </c>
      <c r="S93" s="16" t="str">
        <f>IF(ISNUMBER(ESTIMATE!R33),IF(ESTIMATE!R33=1,1,-1),"-")</f>
        <v>-</v>
      </c>
      <c r="T93" s="16" t="str">
        <f>IF(ISNUMBER(ESTIMATE!S33),IF(ESTIMATE!S33=1,1,-1),"-")</f>
        <v>-</v>
      </c>
      <c r="U93" s="16" t="str">
        <f>IF(ISNUMBER(ESTIMATE!T33),IF(ESTIMATE!T33=1,1,-1),"-")</f>
        <v>-</v>
      </c>
      <c r="V93" s="16" t="str">
        <f>IF(ISNUMBER(ESTIMATE!U33),IF(ESTIMATE!U33=1,1,-1),"-")</f>
        <v>-</v>
      </c>
      <c r="W93" s="16" t="str">
        <f>IF(ISNUMBER(ESTIMATE!V33),IF(ESTIMATE!V33=1,1,-1),"-")</f>
        <v>-</v>
      </c>
      <c r="X93" s="224" t="str">
        <f t="shared" si="1"/>
        <v>-</v>
      </c>
      <c r="Y93" s="225" t="str">
        <f t="shared" si="2"/>
        <v>-</v>
      </c>
      <c r="Z93" s="226" t="str">
        <f t="shared" si="3"/>
        <v>-</v>
      </c>
      <c r="AA93" s="227" t="str">
        <f t="shared" si="4"/>
        <v>-</v>
      </c>
      <c r="AB93" s="228" t="str">
        <f t="shared" si="5"/>
        <v>-</v>
      </c>
      <c r="AC93" s="226" t="str">
        <f t="shared" si="6"/>
        <v>-</v>
      </c>
      <c r="AD93" s="227" t="str">
        <f t="shared" si="7"/>
        <v>-</v>
      </c>
      <c r="AE93" s="228" t="str">
        <f t="shared" si="8"/>
        <v>-</v>
      </c>
      <c r="AF93" s="239" t="str">
        <f t="shared" si="9"/>
        <v>-</v>
      </c>
      <c r="AG93" s="227" t="str">
        <f t="shared" si="10"/>
        <v>-</v>
      </c>
      <c r="AH93" s="228" t="str">
        <f t="shared" si="11"/>
        <v>-</v>
      </c>
      <c r="AI93" s="239" t="str">
        <f t="shared" si="12"/>
        <v>-</v>
      </c>
      <c r="AJ93" s="227" t="str">
        <f t="shared" si="13"/>
        <v>-</v>
      </c>
      <c r="AK93" s="228" t="str">
        <f t="shared" si="14"/>
        <v>-</v>
      </c>
      <c r="AL93" s="239" t="str">
        <f t="shared" si="15"/>
        <v>-</v>
      </c>
      <c r="AM93" s="227" t="str">
        <f t="shared" si="16"/>
        <v>-</v>
      </c>
      <c r="AN93" s="228" t="str">
        <f t="shared" si="17"/>
        <v>-</v>
      </c>
      <c r="AO93" s="240" t="str">
        <f t="shared" si="18"/>
        <v>-</v>
      </c>
      <c r="AP93" s="224" t="str">
        <f t="shared" si="19"/>
        <v>-</v>
      </c>
      <c r="AQ93" s="226" t="str">
        <f t="shared" si="20"/>
        <v>-</v>
      </c>
      <c r="AR93" s="109" t="str">
        <f t="shared" si="24"/>
        <v>-</v>
      </c>
      <c r="AS93" s="110" t="str">
        <f t="shared" si="21"/>
        <v>-</v>
      </c>
      <c r="AT93" s="110" t="str">
        <f t="shared" si="22"/>
        <v>-</v>
      </c>
    </row>
    <row r="94" spans="2:48">
      <c r="B94" s="18">
        <f t="shared" si="23"/>
        <v>12</v>
      </c>
      <c r="D94" s="22" t="str">
        <f>IF(ISNUMBER(ESTIMATE!C34),ESTIMATE!C34,"-")</f>
        <v>-</v>
      </c>
      <c r="E94" s="40" t="str">
        <f>IF(ISNUMBER(ESTIMATE!D34),ESTIMATE!D34,"-")</f>
        <v>-</v>
      </c>
      <c r="F94" s="16" t="str">
        <f>IF(ISNUMBER(ESTIMATE!E34),ESTIMATE!E34,"-")</f>
        <v>-</v>
      </c>
      <c r="G94" s="16" t="str">
        <f>IF(ISNUMBER(ESTIMATE!F34),IF(ESTIMATE!F34=1,1,-1),"-")</f>
        <v>-</v>
      </c>
      <c r="H94" s="16" t="str">
        <f>IF(ISNUMBER(ESTIMATE!G34),IF(ESTIMATE!G34=1,1,-1),"-")</f>
        <v>-</v>
      </c>
      <c r="I94" s="16" t="str">
        <f>IF(ISNUMBER(ESTIMATE!H34),IF(ESTIMATE!H34=1,1,-1),"-")</f>
        <v>-</v>
      </c>
      <c r="J94" s="16" t="str">
        <f>IF(ISNUMBER(ESTIMATE!I34),IF(ESTIMATE!I34=1,1,-1),"-")</f>
        <v>-</v>
      </c>
      <c r="K94" s="16" t="str">
        <f>IF(ISNUMBER(ESTIMATE!J34),IF(ESTIMATE!J34=1,1,-1),"-")</f>
        <v>-</v>
      </c>
      <c r="L94" s="16" t="str">
        <f>IF(ISNUMBER(ESTIMATE!K34),IF(ESTIMATE!K34=1,1,-1),"-")</f>
        <v>-</v>
      </c>
      <c r="M94" s="16" t="str">
        <f>IF(ISNUMBER(ESTIMATE!L34),IF(ESTIMATE!L34=1,1,-1),"-")</f>
        <v>-</v>
      </c>
      <c r="N94" s="16" t="str">
        <f>IF(ISNUMBER(ESTIMATE!M34),IF(ESTIMATE!M34=1,1,-1),"-")</f>
        <v>-</v>
      </c>
      <c r="O94" s="16" t="str">
        <f>IF(ISNUMBER(ESTIMATE!N34),IF(ESTIMATE!N34=1,1,-1),"-")</f>
        <v>-</v>
      </c>
      <c r="P94" s="16" t="str">
        <f>IF(ISNUMBER(ESTIMATE!O34),IF(ESTIMATE!O34=1,1,-1),"-")</f>
        <v>-</v>
      </c>
      <c r="Q94" s="16" t="str">
        <f>IF(ISNUMBER(ESTIMATE!P34),IF(ESTIMATE!P34=1,1,-1),"-")</f>
        <v>-</v>
      </c>
      <c r="R94" s="16" t="str">
        <f>IF(ISNUMBER(ESTIMATE!Q34),IF(ESTIMATE!Q34=1,1,-1),"-")</f>
        <v>-</v>
      </c>
      <c r="S94" s="16" t="str">
        <f>IF(ISNUMBER(ESTIMATE!R34),IF(ESTIMATE!R34=1,1,-1),"-")</f>
        <v>-</v>
      </c>
      <c r="T94" s="16" t="str">
        <f>IF(ISNUMBER(ESTIMATE!S34),IF(ESTIMATE!S34=1,1,-1),"-")</f>
        <v>-</v>
      </c>
      <c r="U94" s="16" t="str">
        <f>IF(ISNUMBER(ESTIMATE!T34),IF(ESTIMATE!T34=1,1,-1),"-")</f>
        <v>-</v>
      </c>
      <c r="V94" s="16" t="str">
        <f>IF(ISNUMBER(ESTIMATE!U34),IF(ESTIMATE!U34=1,1,-1),"-")</f>
        <v>-</v>
      </c>
      <c r="W94" s="16" t="str">
        <f>IF(ISNUMBER(ESTIMATE!V34),IF(ESTIMATE!V34=1,1,-1),"-")</f>
        <v>-</v>
      </c>
      <c r="X94" s="224" t="str">
        <f t="shared" si="1"/>
        <v>-</v>
      </c>
      <c r="Y94" s="225" t="str">
        <f t="shared" si="2"/>
        <v>-</v>
      </c>
      <c r="Z94" s="226" t="str">
        <f t="shared" si="3"/>
        <v>-</v>
      </c>
      <c r="AA94" s="227" t="str">
        <f t="shared" si="4"/>
        <v>-</v>
      </c>
      <c r="AB94" s="228" t="str">
        <f t="shared" si="5"/>
        <v>-</v>
      </c>
      <c r="AC94" s="226" t="str">
        <f t="shared" si="6"/>
        <v>-</v>
      </c>
      <c r="AD94" s="227" t="str">
        <f t="shared" si="7"/>
        <v>-</v>
      </c>
      <c r="AE94" s="228" t="str">
        <f t="shared" si="8"/>
        <v>-</v>
      </c>
      <c r="AF94" s="239" t="str">
        <f t="shared" si="9"/>
        <v>-</v>
      </c>
      <c r="AG94" s="227" t="str">
        <f t="shared" si="10"/>
        <v>-</v>
      </c>
      <c r="AH94" s="228" t="str">
        <f t="shared" si="11"/>
        <v>-</v>
      </c>
      <c r="AI94" s="239" t="str">
        <f t="shared" si="12"/>
        <v>-</v>
      </c>
      <c r="AJ94" s="227" t="str">
        <f t="shared" si="13"/>
        <v>-</v>
      </c>
      <c r="AK94" s="228" t="str">
        <f t="shared" si="14"/>
        <v>-</v>
      </c>
      <c r="AL94" s="239" t="str">
        <f t="shared" si="15"/>
        <v>-</v>
      </c>
      <c r="AM94" s="227" t="str">
        <f t="shared" si="16"/>
        <v>-</v>
      </c>
      <c r="AN94" s="228" t="str">
        <f t="shared" si="17"/>
        <v>-</v>
      </c>
      <c r="AO94" s="240" t="str">
        <f t="shared" si="18"/>
        <v>-</v>
      </c>
      <c r="AP94" s="224" t="str">
        <f t="shared" si="19"/>
        <v>-</v>
      </c>
      <c r="AQ94" s="226" t="str">
        <f t="shared" si="20"/>
        <v>-</v>
      </c>
      <c r="AR94" s="109" t="str">
        <f t="shared" si="24"/>
        <v>-</v>
      </c>
      <c r="AS94" s="110" t="str">
        <f t="shared" si="21"/>
        <v>-</v>
      </c>
      <c r="AT94" s="110" t="str">
        <f t="shared" si="22"/>
        <v>-</v>
      </c>
    </row>
    <row r="95" spans="2:48">
      <c r="B95" s="18">
        <f t="shared" si="23"/>
        <v>13</v>
      </c>
      <c r="D95" s="22" t="str">
        <f>IF(ISNUMBER(ESTIMATE!C35),ESTIMATE!C35,"-")</f>
        <v>-</v>
      </c>
      <c r="E95" s="40" t="str">
        <f>IF(ISNUMBER(ESTIMATE!D35),ESTIMATE!D35,"-")</f>
        <v>-</v>
      </c>
      <c r="F95" s="16" t="str">
        <f>IF(ISNUMBER(ESTIMATE!E35),ESTIMATE!E35,"-")</f>
        <v>-</v>
      </c>
      <c r="G95" s="16" t="str">
        <f>IF(ISNUMBER(ESTIMATE!F35),IF(ESTIMATE!F35=1,1,-1),"-")</f>
        <v>-</v>
      </c>
      <c r="H95" s="16" t="str">
        <f>IF(ISNUMBER(ESTIMATE!G35),IF(ESTIMATE!G35=1,1,-1),"-")</f>
        <v>-</v>
      </c>
      <c r="I95" s="16" t="str">
        <f>IF(ISNUMBER(ESTIMATE!H35),IF(ESTIMATE!H35=1,1,-1),"-")</f>
        <v>-</v>
      </c>
      <c r="J95" s="16" t="str">
        <f>IF(ISNUMBER(ESTIMATE!I35),IF(ESTIMATE!I35=1,1,-1),"-")</f>
        <v>-</v>
      </c>
      <c r="K95" s="16" t="str">
        <f>IF(ISNUMBER(ESTIMATE!J35),IF(ESTIMATE!J35=1,1,-1),"-")</f>
        <v>-</v>
      </c>
      <c r="L95" s="16" t="str">
        <f>IF(ISNUMBER(ESTIMATE!K35),IF(ESTIMATE!K35=1,1,-1),"-")</f>
        <v>-</v>
      </c>
      <c r="M95" s="16" t="str">
        <f>IF(ISNUMBER(ESTIMATE!L35),IF(ESTIMATE!L35=1,1,-1),"-")</f>
        <v>-</v>
      </c>
      <c r="N95" s="16" t="str">
        <f>IF(ISNUMBER(ESTIMATE!M35),IF(ESTIMATE!M35=1,1,-1),"-")</f>
        <v>-</v>
      </c>
      <c r="O95" s="16" t="str">
        <f>IF(ISNUMBER(ESTIMATE!N35),IF(ESTIMATE!N35=1,1,-1),"-")</f>
        <v>-</v>
      </c>
      <c r="P95" s="16" t="str">
        <f>IF(ISNUMBER(ESTIMATE!O35),IF(ESTIMATE!O35=1,1,-1),"-")</f>
        <v>-</v>
      </c>
      <c r="Q95" s="16" t="str">
        <f>IF(ISNUMBER(ESTIMATE!P35),IF(ESTIMATE!P35=1,1,-1),"-")</f>
        <v>-</v>
      </c>
      <c r="R95" s="16" t="str">
        <f>IF(ISNUMBER(ESTIMATE!Q35),IF(ESTIMATE!Q35=1,1,-1),"-")</f>
        <v>-</v>
      </c>
      <c r="S95" s="16" t="str">
        <f>IF(ISNUMBER(ESTIMATE!R35),IF(ESTIMATE!R35=1,1,-1),"-")</f>
        <v>-</v>
      </c>
      <c r="T95" s="16" t="str">
        <f>IF(ISNUMBER(ESTIMATE!S35),IF(ESTIMATE!S35=1,1,-1),"-")</f>
        <v>-</v>
      </c>
      <c r="U95" s="16" t="str">
        <f>IF(ISNUMBER(ESTIMATE!T35),IF(ESTIMATE!T35=1,1,-1),"-")</f>
        <v>-</v>
      </c>
      <c r="V95" s="16" t="str">
        <f>IF(ISNUMBER(ESTIMATE!U35),IF(ESTIMATE!U35=1,1,-1),"-")</f>
        <v>-</v>
      </c>
      <c r="W95" s="16" t="str">
        <f>IF(ISNUMBER(ESTIMATE!V35),IF(ESTIMATE!V35=1,1,-1),"-")</f>
        <v>-</v>
      </c>
      <c r="X95" s="224" t="str">
        <f t="shared" si="1"/>
        <v>-</v>
      </c>
      <c r="Y95" s="225" t="str">
        <f t="shared" si="2"/>
        <v>-</v>
      </c>
      <c r="Z95" s="226" t="str">
        <f t="shared" si="3"/>
        <v>-</v>
      </c>
      <c r="AA95" s="227" t="str">
        <f t="shared" si="4"/>
        <v>-</v>
      </c>
      <c r="AB95" s="228" t="str">
        <f t="shared" si="5"/>
        <v>-</v>
      </c>
      <c r="AC95" s="226" t="str">
        <f t="shared" si="6"/>
        <v>-</v>
      </c>
      <c r="AD95" s="227" t="str">
        <f t="shared" si="7"/>
        <v>-</v>
      </c>
      <c r="AE95" s="228" t="str">
        <f t="shared" si="8"/>
        <v>-</v>
      </c>
      <c r="AF95" s="239" t="str">
        <f t="shared" si="9"/>
        <v>-</v>
      </c>
      <c r="AG95" s="227" t="str">
        <f t="shared" si="10"/>
        <v>-</v>
      </c>
      <c r="AH95" s="228" t="str">
        <f t="shared" si="11"/>
        <v>-</v>
      </c>
      <c r="AI95" s="239" t="str">
        <f t="shared" si="12"/>
        <v>-</v>
      </c>
      <c r="AJ95" s="227" t="str">
        <f t="shared" si="13"/>
        <v>-</v>
      </c>
      <c r="AK95" s="228" t="str">
        <f t="shared" si="14"/>
        <v>-</v>
      </c>
      <c r="AL95" s="239" t="str">
        <f t="shared" si="15"/>
        <v>-</v>
      </c>
      <c r="AM95" s="227" t="str">
        <f t="shared" si="16"/>
        <v>-</v>
      </c>
      <c r="AN95" s="228" t="str">
        <f t="shared" si="17"/>
        <v>-</v>
      </c>
      <c r="AO95" s="240" t="str">
        <f t="shared" si="18"/>
        <v>-</v>
      </c>
      <c r="AP95" s="224" t="str">
        <f t="shared" si="19"/>
        <v>-</v>
      </c>
      <c r="AQ95" s="226" t="str">
        <f t="shared" si="20"/>
        <v>-</v>
      </c>
      <c r="AR95" s="109" t="str">
        <f t="shared" si="24"/>
        <v>-</v>
      </c>
      <c r="AS95" s="110" t="str">
        <f t="shared" si="21"/>
        <v>-</v>
      </c>
      <c r="AT95" s="110" t="str">
        <f t="shared" si="22"/>
        <v>-</v>
      </c>
    </row>
    <row r="96" spans="2:48">
      <c r="B96" s="18">
        <f t="shared" si="23"/>
        <v>14</v>
      </c>
      <c r="D96" s="22" t="str">
        <f>IF(ISNUMBER(ESTIMATE!C36),ESTIMATE!C36,"-")</f>
        <v>-</v>
      </c>
      <c r="E96" s="40" t="str">
        <f>IF(ISNUMBER(ESTIMATE!D36),ESTIMATE!D36,"-")</f>
        <v>-</v>
      </c>
      <c r="F96" s="16" t="str">
        <f>IF(ISNUMBER(ESTIMATE!E36),ESTIMATE!E36,"-")</f>
        <v>-</v>
      </c>
      <c r="G96" s="16" t="str">
        <f>IF(ISNUMBER(ESTIMATE!F36),IF(ESTIMATE!F36=1,1,-1),"-")</f>
        <v>-</v>
      </c>
      <c r="H96" s="16" t="str">
        <f>IF(ISNUMBER(ESTIMATE!G36),IF(ESTIMATE!G36=1,1,-1),"-")</f>
        <v>-</v>
      </c>
      <c r="I96" s="16" t="str">
        <f>IF(ISNUMBER(ESTIMATE!H36),IF(ESTIMATE!H36=1,1,-1),"-")</f>
        <v>-</v>
      </c>
      <c r="J96" s="16" t="str">
        <f>IF(ISNUMBER(ESTIMATE!I36),IF(ESTIMATE!I36=1,1,-1),"-")</f>
        <v>-</v>
      </c>
      <c r="K96" s="16" t="str">
        <f>IF(ISNUMBER(ESTIMATE!J36),IF(ESTIMATE!J36=1,1,-1),"-")</f>
        <v>-</v>
      </c>
      <c r="L96" s="16" t="str">
        <f>IF(ISNUMBER(ESTIMATE!K36),IF(ESTIMATE!K36=1,1,-1),"-")</f>
        <v>-</v>
      </c>
      <c r="M96" s="16" t="str">
        <f>IF(ISNUMBER(ESTIMATE!L36),IF(ESTIMATE!L36=1,1,-1),"-")</f>
        <v>-</v>
      </c>
      <c r="N96" s="16" t="str">
        <f>IF(ISNUMBER(ESTIMATE!M36),IF(ESTIMATE!M36=1,1,-1),"-")</f>
        <v>-</v>
      </c>
      <c r="O96" s="16" t="str">
        <f>IF(ISNUMBER(ESTIMATE!N36),IF(ESTIMATE!N36=1,1,-1),"-")</f>
        <v>-</v>
      </c>
      <c r="P96" s="16" t="str">
        <f>IF(ISNUMBER(ESTIMATE!O36),IF(ESTIMATE!O36=1,1,-1),"-")</f>
        <v>-</v>
      </c>
      <c r="Q96" s="16" t="str">
        <f>IF(ISNUMBER(ESTIMATE!P36),IF(ESTIMATE!P36=1,1,-1),"-")</f>
        <v>-</v>
      </c>
      <c r="R96" s="16" t="str">
        <f>IF(ISNUMBER(ESTIMATE!Q36),IF(ESTIMATE!Q36=1,1,-1),"-")</f>
        <v>-</v>
      </c>
      <c r="S96" s="16" t="str">
        <f>IF(ISNUMBER(ESTIMATE!R36),IF(ESTIMATE!R36=1,1,-1),"-")</f>
        <v>-</v>
      </c>
      <c r="T96" s="16" t="str">
        <f>IF(ISNUMBER(ESTIMATE!S36),IF(ESTIMATE!S36=1,1,-1),"-")</f>
        <v>-</v>
      </c>
      <c r="U96" s="16" t="str">
        <f>IF(ISNUMBER(ESTIMATE!T36),IF(ESTIMATE!T36=1,1,-1),"-")</f>
        <v>-</v>
      </c>
      <c r="V96" s="16" t="str">
        <f>IF(ISNUMBER(ESTIMATE!U36),IF(ESTIMATE!U36=1,1,-1),"-")</f>
        <v>-</v>
      </c>
      <c r="W96" s="16" t="str">
        <f>IF(ISNUMBER(ESTIMATE!V36),IF(ESTIMATE!V36=1,1,-1),"-")</f>
        <v>-</v>
      </c>
      <c r="X96" s="224" t="str">
        <f t="shared" si="1"/>
        <v>-</v>
      </c>
      <c r="Y96" s="225" t="str">
        <f t="shared" si="2"/>
        <v>-</v>
      </c>
      <c r="Z96" s="226" t="str">
        <f t="shared" si="3"/>
        <v>-</v>
      </c>
      <c r="AA96" s="227" t="str">
        <f t="shared" si="4"/>
        <v>-</v>
      </c>
      <c r="AB96" s="228" t="str">
        <f t="shared" si="5"/>
        <v>-</v>
      </c>
      <c r="AC96" s="226" t="str">
        <f t="shared" si="6"/>
        <v>-</v>
      </c>
      <c r="AD96" s="227" t="str">
        <f t="shared" si="7"/>
        <v>-</v>
      </c>
      <c r="AE96" s="228" t="str">
        <f t="shared" si="8"/>
        <v>-</v>
      </c>
      <c r="AF96" s="239" t="str">
        <f t="shared" si="9"/>
        <v>-</v>
      </c>
      <c r="AG96" s="227" t="str">
        <f t="shared" si="10"/>
        <v>-</v>
      </c>
      <c r="AH96" s="228" t="str">
        <f t="shared" si="11"/>
        <v>-</v>
      </c>
      <c r="AI96" s="239" t="str">
        <f t="shared" si="12"/>
        <v>-</v>
      </c>
      <c r="AJ96" s="227" t="str">
        <f t="shared" si="13"/>
        <v>-</v>
      </c>
      <c r="AK96" s="228" t="str">
        <f t="shared" si="14"/>
        <v>-</v>
      </c>
      <c r="AL96" s="239" t="str">
        <f t="shared" si="15"/>
        <v>-</v>
      </c>
      <c r="AM96" s="227" t="str">
        <f t="shared" si="16"/>
        <v>-</v>
      </c>
      <c r="AN96" s="228" t="str">
        <f t="shared" si="17"/>
        <v>-</v>
      </c>
      <c r="AO96" s="240" t="str">
        <f t="shared" si="18"/>
        <v>-</v>
      </c>
      <c r="AP96" s="224" t="str">
        <f t="shared" si="19"/>
        <v>-</v>
      </c>
      <c r="AQ96" s="226" t="str">
        <f t="shared" si="20"/>
        <v>-</v>
      </c>
      <c r="AR96" s="109" t="str">
        <f t="shared" si="24"/>
        <v>-</v>
      </c>
      <c r="AS96" s="110" t="str">
        <f t="shared" si="21"/>
        <v>-</v>
      </c>
      <c r="AT96" s="110" t="str">
        <f t="shared" si="22"/>
        <v>-</v>
      </c>
    </row>
    <row r="97" spans="2:46">
      <c r="B97" s="18">
        <f t="shared" si="23"/>
        <v>15</v>
      </c>
      <c r="D97" s="22" t="str">
        <f>IF(ISNUMBER(ESTIMATE!C37),ESTIMATE!C37,"-")</f>
        <v>-</v>
      </c>
      <c r="E97" s="40" t="str">
        <f>IF(ISNUMBER(ESTIMATE!D37),ESTIMATE!D37,"-")</f>
        <v>-</v>
      </c>
      <c r="F97" s="16" t="str">
        <f>IF(ISNUMBER(ESTIMATE!E37),ESTIMATE!E37,"-")</f>
        <v>-</v>
      </c>
      <c r="G97" s="16" t="str">
        <f>IF(ISNUMBER(ESTIMATE!F37),IF(ESTIMATE!F37=1,1,-1),"-")</f>
        <v>-</v>
      </c>
      <c r="H97" s="16" t="str">
        <f>IF(ISNUMBER(ESTIMATE!G37),IF(ESTIMATE!G37=1,1,-1),"-")</f>
        <v>-</v>
      </c>
      <c r="I97" s="16" t="str">
        <f>IF(ISNUMBER(ESTIMATE!H37),IF(ESTIMATE!H37=1,1,-1),"-")</f>
        <v>-</v>
      </c>
      <c r="J97" s="16" t="str">
        <f>IF(ISNUMBER(ESTIMATE!I37),IF(ESTIMATE!I37=1,1,-1),"-")</f>
        <v>-</v>
      </c>
      <c r="K97" s="16" t="str">
        <f>IF(ISNUMBER(ESTIMATE!J37),IF(ESTIMATE!J37=1,1,-1),"-")</f>
        <v>-</v>
      </c>
      <c r="L97" s="16" t="str">
        <f>IF(ISNUMBER(ESTIMATE!K37),IF(ESTIMATE!K37=1,1,-1),"-")</f>
        <v>-</v>
      </c>
      <c r="M97" s="16" t="str">
        <f>IF(ISNUMBER(ESTIMATE!L37),IF(ESTIMATE!L37=1,1,-1),"-")</f>
        <v>-</v>
      </c>
      <c r="N97" s="16" t="str">
        <f>IF(ISNUMBER(ESTIMATE!M37),IF(ESTIMATE!M37=1,1,-1),"-")</f>
        <v>-</v>
      </c>
      <c r="O97" s="16" t="str">
        <f>IF(ISNUMBER(ESTIMATE!N37),IF(ESTIMATE!N37=1,1,-1),"-")</f>
        <v>-</v>
      </c>
      <c r="P97" s="16" t="str">
        <f>IF(ISNUMBER(ESTIMATE!O37),IF(ESTIMATE!O37=1,1,-1),"-")</f>
        <v>-</v>
      </c>
      <c r="Q97" s="16" t="str">
        <f>IF(ISNUMBER(ESTIMATE!P37),IF(ESTIMATE!P37=1,1,-1),"-")</f>
        <v>-</v>
      </c>
      <c r="R97" s="16" t="str">
        <f>IF(ISNUMBER(ESTIMATE!Q37),IF(ESTIMATE!Q37=1,1,-1),"-")</f>
        <v>-</v>
      </c>
      <c r="S97" s="16" t="str">
        <f>IF(ISNUMBER(ESTIMATE!R37),IF(ESTIMATE!R37=1,1,-1),"-")</f>
        <v>-</v>
      </c>
      <c r="T97" s="16" t="str">
        <f>IF(ISNUMBER(ESTIMATE!S37),IF(ESTIMATE!S37=1,1,-1),"-")</f>
        <v>-</v>
      </c>
      <c r="U97" s="16" t="str">
        <f>IF(ISNUMBER(ESTIMATE!T37),IF(ESTIMATE!T37=1,1,-1),"-")</f>
        <v>-</v>
      </c>
      <c r="V97" s="16" t="str">
        <f>IF(ISNUMBER(ESTIMATE!U37),IF(ESTIMATE!U37=1,1,-1),"-")</f>
        <v>-</v>
      </c>
      <c r="W97" s="16" t="str">
        <f>IF(ISNUMBER(ESTIMATE!V37),IF(ESTIMATE!V37=1,1,-1),"-")</f>
        <v>-</v>
      </c>
      <c r="X97" s="224" t="str">
        <f t="shared" si="1"/>
        <v>-</v>
      </c>
      <c r="Y97" s="225" t="str">
        <f t="shared" si="2"/>
        <v>-</v>
      </c>
      <c r="Z97" s="226" t="str">
        <f t="shared" si="3"/>
        <v>-</v>
      </c>
      <c r="AA97" s="227" t="str">
        <f t="shared" si="4"/>
        <v>-</v>
      </c>
      <c r="AB97" s="228" t="str">
        <f t="shared" si="5"/>
        <v>-</v>
      </c>
      <c r="AC97" s="226" t="str">
        <f t="shared" si="6"/>
        <v>-</v>
      </c>
      <c r="AD97" s="227" t="str">
        <f t="shared" si="7"/>
        <v>-</v>
      </c>
      <c r="AE97" s="228" t="str">
        <f t="shared" si="8"/>
        <v>-</v>
      </c>
      <c r="AF97" s="239" t="str">
        <f t="shared" si="9"/>
        <v>-</v>
      </c>
      <c r="AG97" s="227" t="str">
        <f t="shared" si="10"/>
        <v>-</v>
      </c>
      <c r="AH97" s="228" t="str">
        <f t="shared" si="11"/>
        <v>-</v>
      </c>
      <c r="AI97" s="239" t="str">
        <f t="shared" si="12"/>
        <v>-</v>
      </c>
      <c r="AJ97" s="227" t="str">
        <f t="shared" si="13"/>
        <v>-</v>
      </c>
      <c r="AK97" s="228" t="str">
        <f t="shared" si="14"/>
        <v>-</v>
      </c>
      <c r="AL97" s="239" t="str">
        <f t="shared" si="15"/>
        <v>-</v>
      </c>
      <c r="AM97" s="227" t="str">
        <f t="shared" si="16"/>
        <v>-</v>
      </c>
      <c r="AN97" s="228" t="str">
        <f t="shared" si="17"/>
        <v>-</v>
      </c>
      <c r="AO97" s="240" t="str">
        <f t="shared" si="18"/>
        <v>-</v>
      </c>
      <c r="AP97" s="224" t="str">
        <f t="shared" si="19"/>
        <v>-</v>
      </c>
      <c r="AQ97" s="226" t="str">
        <f t="shared" si="20"/>
        <v>-</v>
      </c>
      <c r="AR97" s="109" t="str">
        <f t="shared" si="24"/>
        <v>-</v>
      </c>
      <c r="AS97" s="110" t="str">
        <f t="shared" si="21"/>
        <v>-</v>
      </c>
      <c r="AT97" s="110" t="str">
        <f t="shared" si="22"/>
        <v>-</v>
      </c>
    </row>
    <row r="98" spans="2:46">
      <c r="B98" s="18">
        <f t="shared" si="23"/>
        <v>16</v>
      </c>
      <c r="D98" s="22" t="str">
        <f>IF(ISNUMBER(ESTIMATE!C38),ESTIMATE!C38,"-")</f>
        <v>-</v>
      </c>
      <c r="E98" s="40" t="str">
        <f>IF(ISNUMBER(ESTIMATE!D38),ESTIMATE!D38,"-")</f>
        <v>-</v>
      </c>
      <c r="F98" s="16" t="str">
        <f>IF(ISNUMBER(ESTIMATE!E38),ESTIMATE!E38,"-")</f>
        <v>-</v>
      </c>
      <c r="G98" s="16" t="str">
        <f>IF(ISNUMBER(ESTIMATE!F38),IF(ESTIMATE!F38=1,1,-1),"-")</f>
        <v>-</v>
      </c>
      <c r="H98" s="16" t="str">
        <f>IF(ISNUMBER(ESTIMATE!G38),IF(ESTIMATE!G38=1,1,-1),"-")</f>
        <v>-</v>
      </c>
      <c r="I98" s="16" t="str">
        <f>IF(ISNUMBER(ESTIMATE!H38),IF(ESTIMATE!H38=1,1,-1),"-")</f>
        <v>-</v>
      </c>
      <c r="J98" s="16" t="str">
        <f>IF(ISNUMBER(ESTIMATE!I38),IF(ESTIMATE!I38=1,1,-1),"-")</f>
        <v>-</v>
      </c>
      <c r="K98" s="16" t="str">
        <f>IF(ISNUMBER(ESTIMATE!J38),IF(ESTIMATE!J38=1,1,-1),"-")</f>
        <v>-</v>
      </c>
      <c r="L98" s="16" t="str">
        <f>IF(ISNUMBER(ESTIMATE!K38),IF(ESTIMATE!K38=1,1,-1),"-")</f>
        <v>-</v>
      </c>
      <c r="M98" s="16" t="str">
        <f>IF(ISNUMBER(ESTIMATE!L38),IF(ESTIMATE!L38=1,1,-1),"-")</f>
        <v>-</v>
      </c>
      <c r="N98" s="16" t="str">
        <f>IF(ISNUMBER(ESTIMATE!M38),IF(ESTIMATE!M38=1,1,-1),"-")</f>
        <v>-</v>
      </c>
      <c r="O98" s="16" t="str">
        <f>IF(ISNUMBER(ESTIMATE!N38),IF(ESTIMATE!N38=1,1,-1),"-")</f>
        <v>-</v>
      </c>
      <c r="P98" s="16" t="str">
        <f>IF(ISNUMBER(ESTIMATE!O38),IF(ESTIMATE!O38=1,1,-1),"-")</f>
        <v>-</v>
      </c>
      <c r="Q98" s="16" t="str">
        <f>IF(ISNUMBER(ESTIMATE!P38),IF(ESTIMATE!P38=1,1,-1),"-")</f>
        <v>-</v>
      </c>
      <c r="R98" s="16" t="str">
        <f>IF(ISNUMBER(ESTIMATE!Q38),IF(ESTIMATE!Q38=1,1,-1),"-")</f>
        <v>-</v>
      </c>
      <c r="S98" s="16" t="str">
        <f>IF(ISNUMBER(ESTIMATE!R38),IF(ESTIMATE!R38=1,1,-1),"-")</f>
        <v>-</v>
      </c>
      <c r="T98" s="16" t="str">
        <f>IF(ISNUMBER(ESTIMATE!S38),IF(ESTIMATE!S38=1,1,-1),"-")</f>
        <v>-</v>
      </c>
      <c r="U98" s="16" t="str">
        <f>IF(ISNUMBER(ESTIMATE!T38),IF(ESTIMATE!T38=1,1,-1),"-")</f>
        <v>-</v>
      </c>
      <c r="V98" s="16" t="str">
        <f>IF(ISNUMBER(ESTIMATE!U38),IF(ESTIMATE!U38=1,1,-1),"-")</f>
        <v>-</v>
      </c>
      <c r="W98" s="16" t="str">
        <f>IF(ISNUMBER(ESTIMATE!V38),IF(ESTIMATE!V38=1,1,-1),"-")</f>
        <v>-</v>
      </c>
      <c r="X98" s="224" t="str">
        <f t="shared" si="1"/>
        <v>-</v>
      </c>
      <c r="Y98" s="225" t="str">
        <f t="shared" si="2"/>
        <v>-</v>
      </c>
      <c r="Z98" s="226" t="str">
        <f t="shared" si="3"/>
        <v>-</v>
      </c>
      <c r="AA98" s="227" t="str">
        <f t="shared" si="4"/>
        <v>-</v>
      </c>
      <c r="AB98" s="228" t="str">
        <f t="shared" si="5"/>
        <v>-</v>
      </c>
      <c r="AC98" s="226" t="str">
        <f t="shared" si="6"/>
        <v>-</v>
      </c>
      <c r="AD98" s="227" t="str">
        <f t="shared" si="7"/>
        <v>-</v>
      </c>
      <c r="AE98" s="228" t="str">
        <f t="shared" si="8"/>
        <v>-</v>
      </c>
      <c r="AF98" s="239" t="str">
        <f t="shared" si="9"/>
        <v>-</v>
      </c>
      <c r="AG98" s="227" t="str">
        <f t="shared" si="10"/>
        <v>-</v>
      </c>
      <c r="AH98" s="228" t="str">
        <f t="shared" si="11"/>
        <v>-</v>
      </c>
      <c r="AI98" s="239" t="str">
        <f t="shared" si="12"/>
        <v>-</v>
      </c>
      <c r="AJ98" s="227" t="str">
        <f t="shared" si="13"/>
        <v>-</v>
      </c>
      <c r="AK98" s="228" t="str">
        <f t="shared" si="14"/>
        <v>-</v>
      </c>
      <c r="AL98" s="239" t="str">
        <f t="shared" si="15"/>
        <v>-</v>
      </c>
      <c r="AM98" s="227" t="str">
        <f t="shared" si="16"/>
        <v>-</v>
      </c>
      <c r="AN98" s="228" t="str">
        <f t="shared" si="17"/>
        <v>-</v>
      </c>
      <c r="AO98" s="240" t="str">
        <f t="shared" si="18"/>
        <v>-</v>
      </c>
      <c r="AP98" s="224" t="str">
        <f t="shared" si="19"/>
        <v>-</v>
      </c>
      <c r="AQ98" s="226" t="str">
        <f t="shared" si="20"/>
        <v>-</v>
      </c>
      <c r="AR98" s="109" t="str">
        <f t="shared" si="24"/>
        <v>-</v>
      </c>
      <c r="AS98" s="110" t="str">
        <f t="shared" si="21"/>
        <v>-</v>
      </c>
      <c r="AT98" s="110" t="str">
        <f t="shared" si="22"/>
        <v>-</v>
      </c>
    </row>
    <row r="99" spans="2:46">
      <c r="B99" s="18">
        <f t="shared" si="23"/>
        <v>17</v>
      </c>
      <c r="D99" s="22" t="str">
        <f>IF(ISNUMBER(ESTIMATE!C39),ESTIMATE!C39,"-")</f>
        <v>-</v>
      </c>
      <c r="E99" s="40" t="str">
        <f>IF(ISNUMBER(ESTIMATE!D39),ESTIMATE!D39,"-")</f>
        <v>-</v>
      </c>
      <c r="F99" s="16" t="str">
        <f>IF(ISNUMBER(ESTIMATE!E39),ESTIMATE!E39,"-")</f>
        <v>-</v>
      </c>
      <c r="G99" s="16" t="str">
        <f>IF(ISNUMBER(ESTIMATE!F39),IF(ESTIMATE!F39=1,1,-1),"-")</f>
        <v>-</v>
      </c>
      <c r="H99" s="16" t="str">
        <f>IF(ISNUMBER(ESTIMATE!G39),IF(ESTIMATE!G39=1,1,-1),"-")</f>
        <v>-</v>
      </c>
      <c r="I99" s="16" t="str">
        <f>IF(ISNUMBER(ESTIMATE!H39),IF(ESTIMATE!H39=1,1,-1),"-")</f>
        <v>-</v>
      </c>
      <c r="J99" s="16" t="str">
        <f>IF(ISNUMBER(ESTIMATE!I39),IF(ESTIMATE!I39=1,1,-1),"-")</f>
        <v>-</v>
      </c>
      <c r="K99" s="16" t="str">
        <f>IF(ISNUMBER(ESTIMATE!J39),IF(ESTIMATE!J39=1,1,-1),"-")</f>
        <v>-</v>
      </c>
      <c r="L99" s="16" t="str">
        <f>IF(ISNUMBER(ESTIMATE!K39),IF(ESTIMATE!K39=1,1,-1),"-")</f>
        <v>-</v>
      </c>
      <c r="M99" s="16" t="str">
        <f>IF(ISNUMBER(ESTIMATE!L39),IF(ESTIMATE!L39=1,1,-1),"-")</f>
        <v>-</v>
      </c>
      <c r="N99" s="16" t="str">
        <f>IF(ISNUMBER(ESTIMATE!M39),IF(ESTIMATE!M39=1,1,-1),"-")</f>
        <v>-</v>
      </c>
      <c r="O99" s="16" t="str">
        <f>IF(ISNUMBER(ESTIMATE!N39),IF(ESTIMATE!N39=1,1,-1),"-")</f>
        <v>-</v>
      </c>
      <c r="P99" s="16" t="str">
        <f>IF(ISNUMBER(ESTIMATE!O39),IF(ESTIMATE!O39=1,1,-1),"-")</f>
        <v>-</v>
      </c>
      <c r="Q99" s="16" t="str">
        <f>IF(ISNUMBER(ESTIMATE!P39),IF(ESTIMATE!P39=1,1,-1),"-")</f>
        <v>-</v>
      </c>
      <c r="R99" s="16" t="str">
        <f>IF(ISNUMBER(ESTIMATE!Q39),IF(ESTIMATE!Q39=1,1,-1),"-")</f>
        <v>-</v>
      </c>
      <c r="S99" s="16" t="str">
        <f>IF(ISNUMBER(ESTIMATE!R39),IF(ESTIMATE!R39=1,1,-1),"-")</f>
        <v>-</v>
      </c>
      <c r="T99" s="16" t="str">
        <f>IF(ISNUMBER(ESTIMATE!S39),IF(ESTIMATE!S39=1,1,-1),"-")</f>
        <v>-</v>
      </c>
      <c r="U99" s="16" t="str">
        <f>IF(ISNUMBER(ESTIMATE!T39),IF(ESTIMATE!T39=1,1,-1),"-")</f>
        <v>-</v>
      </c>
      <c r="V99" s="16" t="str">
        <f>IF(ISNUMBER(ESTIMATE!U39),IF(ESTIMATE!U39=1,1,-1),"-")</f>
        <v>-</v>
      </c>
      <c r="W99" s="16" t="str">
        <f>IF(ISNUMBER(ESTIMATE!V39),IF(ESTIMATE!V39=1,1,-1),"-")</f>
        <v>-</v>
      </c>
      <c r="X99" s="224" t="str">
        <f t="shared" si="1"/>
        <v>-</v>
      </c>
      <c r="Y99" s="225" t="str">
        <f t="shared" si="2"/>
        <v>-</v>
      </c>
      <c r="Z99" s="226" t="str">
        <f t="shared" si="3"/>
        <v>-</v>
      </c>
      <c r="AA99" s="227" t="str">
        <f t="shared" si="4"/>
        <v>-</v>
      </c>
      <c r="AB99" s="228" t="str">
        <f t="shared" si="5"/>
        <v>-</v>
      </c>
      <c r="AC99" s="226" t="str">
        <f t="shared" si="6"/>
        <v>-</v>
      </c>
      <c r="AD99" s="227" t="str">
        <f t="shared" si="7"/>
        <v>-</v>
      </c>
      <c r="AE99" s="228" t="str">
        <f t="shared" si="8"/>
        <v>-</v>
      </c>
      <c r="AF99" s="239" t="str">
        <f t="shared" si="9"/>
        <v>-</v>
      </c>
      <c r="AG99" s="227" t="str">
        <f t="shared" si="10"/>
        <v>-</v>
      </c>
      <c r="AH99" s="228" t="str">
        <f t="shared" si="11"/>
        <v>-</v>
      </c>
      <c r="AI99" s="239" t="str">
        <f t="shared" si="12"/>
        <v>-</v>
      </c>
      <c r="AJ99" s="227" t="str">
        <f t="shared" si="13"/>
        <v>-</v>
      </c>
      <c r="AK99" s="228" t="str">
        <f t="shared" si="14"/>
        <v>-</v>
      </c>
      <c r="AL99" s="239" t="str">
        <f t="shared" si="15"/>
        <v>-</v>
      </c>
      <c r="AM99" s="227" t="str">
        <f t="shared" si="16"/>
        <v>-</v>
      </c>
      <c r="AN99" s="228" t="str">
        <f t="shared" si="17"/>
        <v>-</v>
      </c>
      <c r="AO99" s="240" t="str">
        <f t="shared" si="18"/>
        <v>-</v>
      </c>
      <c r="AP99" s="224" t="str">
        <f t="shared" si="19"/>
        <v>-</v>
      </c>
      <c r="AQ99" s="226" t="str">
        <f t="shared" si="20"/>
        <v>-</v>
      </c>
      <c r="AR99" s="109" t="str">
        <f t="shared" si="24"/>
        <v>-</v>
      </c>
      <c r="AS99" s="110" t="str">
        <f t="shared" si="21"/>
        <v>-</v>
      </c>
      <c r="AT99" s="110" t="str">
        <f t="shared" si="22"/>
        <v>-</v>
      </c>
    </row>
    <row r="100" spans="2:46">
      <c r="B100" s="18">
        <f t="shared" si="23"/>
        <v>18</v>
      </c>
      <c r="D100" s="22" t="str">
        <f>IF(ISNUMBER(ESTIMATE!C40),ESTIMATE!C40,"-")</f>
        <v>-</v>
      </c>
      <c r="E100" s="40" t="str">
        <f>IF(ISNUMBER(ESTIMATE!D40),ESTIMATE!D40,"-")</f>
        <v>-</v>
      </c>
      <c r="F100" s="16" t="str">
        <f>IF(ISNUMBER(ESTIMATE!E40),ESTIMATE!E40,"-")</f>
        <v>-</v>
      </c>
      <c r="G100" s="16" t="str">
        <f>IF(ISNUMBER(ESTIMATE!F40),IF(ESTIMATE!F40=1,1,-1),"-")</f>
        <v>-</v>
      </c>
      <c r="H100" s="16" t="str">
        <f>IF(ISNUMBER(ESTIMATE!G40),IF(ESTIMATE!G40=1,1,-1),"-")</f>
        <v>-</v>
      </c>
      <c r="I100" s="16" t="str">
        <f>IF(ISNUMBER(ESTIMATE!H40),IF(ESTIMATE!H40=1,1,-1),"-")</f>
        <v>-</v>
      </c>
      <c r="J100" s="16" t="str">
        <f>IF(ISNUMBER(ESTIMATE!I40),IF(ESTIMATE!I40=1,1,-1),"-")</f>
        <v>-</v>
      </c>
      <c r="K100" s="16" t="str">
        <f>IF(ISNUMBER(ESTIMATE!J40),IF(ESTIMATE!J40=1,1,-1),"-")</f>
        <v>-</v>
      </c>
      <c r="L100" s="16" t="str">
        <f>IF(ISNUMBER(ESTIMATE!K40),IF(ESTIMATE!K40=1,1,-1),"-")</f>
        <v>-</v>
      </c>
      <c r="M100" s="16" t="str">
        <f>IF(ISNUMBER(ESTIMATE!L40),IF(ESTIMATE!L40=1,1,-1),"-")</f>
        <v>-</v>
      </c>
      <c r="N100" s="16" t="str">
        <f>IF(ISNUMBER(ESTIMATE!M40),IF(ESTIMATE!M40=1,1,-1),"-")</f>
        <v>-</v>
      </c>
      <c r="O100" s="16" t="str">
        <f>IF(ISNUMBER(ESTIMATE!N40),IF(ESTIMATE!N40=1,1,-1),"-")</f>
        <v>-</v>
      </c>
      <c r="P100" s="16" t="str">
        <f>IF(ISNUMBER(ESTIMATE!O40),IF(ESTIMATE!O40=1,1,-1),"-")</f>
        <v>-</v>
      </c>
      <c r="Q100" s="16" t="str">
        <f>IF(ISNUMBER(ESTIMATE!P40),IF(ESTIMATE!P40=1,1,-1),"-")</f>
        <v>-</v>
      </c>
      <c r="R100" s="16" t="str">
        <f>IF(ISNUMBER(ESTIMATE!Q40),IF(ESTIMATE!Q40=1,1,-1),"-")</f>
        <v>-</v>
      </c>
      <c r="S100" s="16" t="str">
        <f>IF(ISNUMBER(ESTIMATE!R40),IF(ESTIMATE!R40=1,1,-1),"-")</f>
        <v>-</v>
      </c>
      <c r="T100" s="16" t="str">
        <f>IF(ISNUMBER(ESTIMATE!S40),IF(ESTIMATE!S40=1,1,-1),"-")</f>
        <v>-</v>
      </c>
      <c r="U100" s="16" t="str">
        <f>IF(ISNUMBER(ESTIMATE!T40),IF(ESTIMATE!T40=1,1,-1),"-")</f>
        <v>-</v>
      </c>
      <c r="V100" s="16" t="str">
        <f>IF(ISNUMBER(ESTIMATE!U40),IF(ESTIMATE!U40=1,1,-1),"-")</f>
        <v>-</v>
      </c>
      <c r="W100" s="16" t="str">
        <f>IF(ISNUMBER(ESTIMATE!V40),IF(ESTIMATE!V40=1,1,-1),"-")</f>
        <v>-</v>
      </c>
      <c r="X100" s="224" t="str">
        <f t="shared" si="1"/>
        <v>-</v>
      </c>
      <c r="Y100" s="225" t="str">
        <f t="shared" si="2"/>
        <v>-</v>
      </c>
      <c r="Z100" s="226" t="str">
        <f t="shared" si="3"/>
        <v>-</v>
      </c>
      <c r="AA100" s="227" t="str">
        <f t="shared" si="4"/>
        <v>-</v>
      </c>
      <c r="AB100" s="228" t="str">
        <f t="shared" si="5"/>
        <v>-</v>
      </c>
      <c r="AC100" s="226" t="str">
        <f t="shared" si="6"/>
        <v>-</v>
      </c>
      <c r="AD100" s="227" t="str">
        <f t="shared" si="7"/>
        <v>-</v>
      </c>
      <c r="AE100" s="228" t="str">
        <f t="shared" si="8"/>
        <v>-</v>
      </c>
      <c r="AF100" s="239" t="str">
        <f t="shared" si="9"/>
        <v>-</v>
      </c>
      <c r="AG100" s="227" t="str">
        <f t="shared" si="10"/>
        <v>-</v>
      </c>
      <c r="AH100" s="228" t="str">
        <f t="shared" si="11"/>
        <v>-</v>
      </c>
      <c r="AI100" s="239" t="str">
        <f t="shared" si="12"/>
        <v>-</v>
      </c>
      <c r="AJ100" s="227" t="str">
        <f t="shared" si="13"/>
        <v>-</v>
      </c>
      <c r="AK100" s="228" t="str">
        <f t="shared" si="14"/>
        <v>-</v>
      </c>
      <c r="AL100" s="239" t="str">
        <f t="shared" si="15"/>
        <v>-</v>
      </c>
      <c r="AM100" s="227" t="str">
        <f t="shared" si="16"/>
        <v>-</v>
      </c>
      <c r="AN100" s="228" t="str">
        <f t="shared" si="17"/>
        <v>-</v>
      </c>
      <c r="AO100" s="240" t="str">
        <f t="shared" si="18"/>
        <v>-</v>
      </c>
      <c r="AP100" s="224" t="str">
        <f t="shared" si="19"/>
        <v>-</v>
      </c>
      <c r="AQ100" s="226" t="str">
        <f t="shared" si="20"/>
        <v>-</v>
      </c>
      <c r="AR100" s="109" t="str">
        <f t="shared" si="24"/>
        <v>-</v>
      </c>
      <c r="AS100" s="110" t="str">
        <f t="shared" si="21"/>
        <v>-</v>
      </c>
      <c r="AT100" s="110" t="str">
        <f t="shared" si="22"/>
        <v>-</v>
      </c>
    </row>
    <row r="101" spans="2:46">
      <c r="B101" s="18">
        <f t="shared" si="23"/>
        <v>19</v>
      </c>
      <c r="D101" s="22" t="str">
        <f>IF(ISNUMBER(ESTIMATE!C41),ESTIMATE!C41,"-")</f>
        <v>-</v>
      </c>
      <c r="E101" s="40" t="str">
        <f>IF(ISNUMBER(ESTIMATE!D41),ESTIMATE!D41,"-")</f>
        <v>-</v>
      </c>
      <c r="F101" s="16" t="str">
        <f>IF(ISNUMBER(ESTIMATE!E41),ESTIMATE!E41,"-")</f>
        <v>-</v>
      </c>
      <c r="G101" s="16" t="str">
        <f>IF(ISNUMBER(ESTIMATE!F41),IF(ESTIMATE!F41=1,1,-1),"-")</f>
        <v>-</v>
      </c>
      <c r="H101" s="16" t="str">
        <f>IF(ISNUMBER(ESTIMATE!G41),IF(ESTIMATE!G41=1,1,-1),"-")</f>
        <v>-</v>
      </c>
      <c r="I101" s="16" t="str">
        <f>IF(ISNUMBER(ESTIMATE!H41),IF(ESTIMATE!H41=1,1,-1),"-")</f>
        <v>-</v>
      </c>
      <c r="J101" s="16" t="str">
        <f>IF(ISNUMBER(ESTIMATE!I41),IF(ESTIMATE!I41=1,1,-1),"-")</f>
        <v>-</v>
      </c>
      <c r="K101" s="16" t="str">
        <f>IF(ISNUMBER(ESTIMATE!J41),IF(ESTIMATE!J41=1,1,-1),"-")</f>
        <v>-</v>
      </c>
      <c r="L101" s="16" t="str">
        <f>IF(ISNUMBER(ESTIMATE!K41),IF(ESTIMATE!K41=1,1,-1),"-")</f>
        <v>-</v>
      </c>
      <c r="M101" s="16" t="str">
        <f>IF(ISNUMBER(ESTIMATE!L41),IF(ESTIMATE!L41=1,1,-1),"-")</f>
        <v>-</v>
      </c>
      <c r="N101" s="16" t="str">
        <f>IF(ISNUMBER(ESTIMATE!M41),IF(ESTIMATE!M41=1,1,-1),"-")</f>
        <v>-</v>
      </c>
      <c r="O101" s="16" t="str">
        <f>IF(ISNUMBER(ESTIMATE!N41),IF(ESTIMATE!N41=1,1,-1),"-")</f>
        <v>-</v>
      </c>
      <c r="P101" s="16" t="str">
        <f>IF(ISNUMBER(ESTIMATE!O41),IF(ESTIMATE!O41=1,1,-1),"-")</f>
        <v>-</v>
      </c>
      <c r="Q101" s="16" t="str">
        <f>IF(ISNUMBER(ESTIMATE!P41),IF(ESTIMATE!P41=1,1,-1),"-")</f>
        <v>-</v>
      </c>
      <c r="R101" s="16" t="str">
        <f>IF(ISNUMBER(ESTIMATE!Q41),IF(ESTIMATE!Q41=1,1,-1),"-")</f>
        <v>-</v>
      </c>
      <c r="S101" s="16" t="str">
        <f>IF(ISNUMBER(ESTIMATE!R41),IF(ESTIMATE!R41=1,1,-1),"-")</f>
        <v>-</v>
      </c>
      <c r="T101" s="16" t="str">
        <f>IF(ISNUMBER(ESTIMATE!S41),IF(ESTIMATE!S41=1,1,-1),"-")</f>
        <v>-</v>
      </c>
      <c r="U101" s="16" t="str">
        <f>IF(ISNUMBER(ESTIMATE!T41),IF(ESTIMATE!T41=1,1,-1),"-")</f>
        <v>-</v>
      </c>
      <c r="V101" s="16" t="str">
        <f>IF(ISNUMBER(ESTIMATE!U41),IF(ESTIMATE!U41=1,1,-1),"-")</f>
        <v>-</v>
      </c>
      <c r="W101" s="16" t="str">
        <f>IF(ISNUMBER(ESTIMATE!V41),IF(ESTIMATE!V41=1,1,-1),"-")</f>
        <v>-</v>
      </c>
      <c r="X101" s="224" t="str">
        <f t="shared" si="1"/>
        <v>-</v>
      </c>
      <c r="Y101" s="225" t="str">
        <f t="shared" si="2"/>
        <v>-</v>
      </c>
      <c r="Z101" s="226" t="str">
        <f t="shared" si="3"/>
        <v>-</v>
      </c>
      <c r="AA101" s="227" t="str">
        <f t="shared" si="4"/>
        <v>-</v>
      </c>
      <c r="AB101" s="228" t="str">
        <f t="shared" si="5"/>
        <v>-</v>
      </c>
      <c r="AC101" s="226" t="str">
        <f t="shared" si="6"/>
        <v>-</v>
      </c>
      <c r="AD101" s="227" t="str">
        <f t="shared" si="7"/>
        <v>-</v>
      </c>
      <c r="AE101" s="228" t="str">
        <f t="shared" si="8"/>
        <v>-</v>
      </c>
      <c r="AF101" s="239" t="str">
        <f t="shared" si="9"/>
        <v>-</v>
      </c>
      <c r="AG101" s="227" t="str">
        <f t="shared" si="10"/>
        <v>-</v>
      </c>
      <c r="AH101" s="228" t="str">
        <f t="shared" si="11"/>
        <v>-</v>
      </c>
      <c r="AI101" s="239" t="str">
        <f t="shared" si="12"/>
        <v>-</v>
      </c>
      <c r="AJ101" s="227" t="str">
        <f t="shared" si="13"/>
        <v>-</v>
      </c>
      <c r="AK101" s="228" t="str">
        <f t="shared" si="14"/>
        <v>-</v>
      </c>
      <c r="AL101" s="239" t="str">
        <f t="shared" si="15"/>
        <v>-</v>
      </c>
      <c r="AM101" s="227" t="str">
        <f t="shared" si="16"/>
        <v>-</v>
      </c>
      <c r="AN101" s="228" t="str">
        <f t="shared" si="17"/>
        <v>-</v>
      </c>
      <c r="AO101" s="240" t="str">
        <f t="shared" si="18"/>
        <v>-</v>
      </c>
      <c r="AP101" s="224" t="str">
        <f t="shared" si="19"/>
        <v>-</v>
      </c>
      <c r="AQ101" s="226" t="str">
        <f t="shared" si="20"/>
        <v>-</v>
      </c>
      <c r="AR101" s="109" t="str">
        <f t="shared" si="24"/>
        <v>-</v>
      </c>
      <c r="AS101" s="110" t="str">
        <f t="shared" si="21"/>
        <v>-</v>
      </c>
      <c r="AT101" s="110" t="str">
        <f t="shared" si="22"/>
        <v>-</v>
      </c>
    </row>
    <row r="102" spans="2:46">
      <c r="B102" s="18">
        <f t="shared" si="23"/>
        <v>20</v>
      </c>
      <c r="D102" s="22" t="str">
        <f>IF(ISNUMBER(ESTIMATE!C42),ESTIMATE!C42,"-")</f>
        <v>-</v>
      </c>
      <c r="E102" s="40" t="str">
        <f>IF(ISNUMBER(ESTIMATE!D42),ESTIMATE!D42,"-")</f>
        <v>-</v>
      </c>
      <c r="F102" s="16" t="str">
        <f>IF(ISNUMBER(ESTIMATE!E42),ESTIMATE!E42,"-")</f>
        <v>-</v>
      </c>
      <c r="G102" s="16" t="str">
        <f>IF(ISNUMBER(ESTIMATE!F42),IF(ESTIMATE!F42=1,1,-1),"-")</f>
        <v>-</v>
      </c>
      <c r="H102" s="16" t="str">
        <f>IF(ISNUMBER(ESTIMATE!G42),IF(ESTIMATE!G42=1,1,-1),"-")</f>
        <v>-</v>
      </c>
      <c r="I102" s="16" t="str">
        <f>IF(ISNUMBER(ESTIMATE!H42),IF(ESTIMATE!H42=1,1,-1),"-")</f>
        <v>-</v>
      </c>
      <c r="J102" s="16" t="str">
        <f>IF(ISNUMBER(ESTIMATE!I42),IF(ESTIMATE!I42=1,1,-1),"-")</f>
        <v>-</v>
      </c>
      <c r="K102" s="16" t="str">
        <f>IF(ISNUMBER(ESTIMATE!J42),IF(ESTIMATE!J42=1,1,-1),"-")</f>
        <v>-</v>
      </c>
      <c r="L102" s="16" t="str">
        <f>IF(ISNUMBER(ESTIMATE!K42),IF(ESTIMATE!K42=1,1,-1),"-")</f>
        <v>-</v>
      </c>
      <c r="M102" s="16" t="str">
        <f>IF(ISNUMBER(ESTIMATE!L42),IF(ESTIMATE!L42=1,1,-1),"-")</f>
        <v>-</v>
      </c>
      <c r="N102" s="16" t="str">
        <f>IF(ISNUMBER(ESTIMATE!M42),IF(ESTIMATE!M42=1,1,-1),"-")</f>
        <v>-</v>
      </c>
      <c r="O102" s="16" t="str">
        <f>IF(ISNUMBER(ESTIMATE!N42),IF(ESTIMATE!N42=1,1,-1),"-")</f>
        <v>-</v>
      </c>
      <c r="P102" s="16" t="str">
        <f>IF(ISNUMBER(ESTIMATE!O42),IF(ESTIMATE!O42=1,1,-1),"-")</f>
        <v>-</v>
      </c>
      <c r="Q102" s="16" t="str">
        <f>IF(ISNUMBER(ESTIMATE!P42),IF(ESTIMATE!P42=1,1,-1),"-")</f>
        <v>-</v>
      </c>
      <c r="R102" s="16" t="str">
        <f>IF(ISNUMBER(ESTIMATE!Q42),IF(ESTIMATE!Q42=1,1,-1),"-")</f>
        <v>-</v>
      </c>
      <c r="S102" s="16" t="str">
        <f>IF(ISNUMBER(ESTIMATE!R42),IF(ESTIMATE!R42=1,1,-1),"-")</f>
        <v>-</v>
      </c>
      <c r="T102" s="16" t="str">
        <f>IF(ISNUMBER(ESTIMATE!S42),IF(ESTIMATE!S42=1,1,-1),"-")</f>
        <v>-</v>
      </c>
      <c r="U102" s="16" t="str">
        <f>IF(ISNUMBER(ESTIMATE!T42),IF(ESTIMATE!T42=1,1,-1),"-")</f>
        <v>-</v>
      </c>
      <c r="V102" s="16" t="str">
        <f>IF(ISNUMBER(ESTIMATE!U42),IF(ESTIMATE!U42=1,1,-1),"-")</f>
        <v>-</v>
      </c>
      <c r="W102" s="16" t="str">
        <f>IF(ISNUMBER(ESTIMATE!V42),IF(ESTIMATE!V42=1,1,-1),"-")</f>
        <v>-</v>
      </c>
      <c r="X102" s="224" t="str">
        <f t="shared" si="1"/>
        <v>-</v>
      </c>
      <c r="Y102" s="225" t="str">
        <f t="shared" si="2"/>
        <v>-</v>
      </c>
      <c r="Z102" s="226" t="str">
        <f t="shared" si="3"/>
        <v>-</v>
      </c>
      <c r="AA102" s="227" t="str">
        <f t="shared" si="4"/>
        <v>-</v>
      </c>
      <c r="AB102" s="228" t="str">
        <f t="shared" si="5"/>
        <v>-</v>
      </c>
      <c r="AC102" s="226" t="str">
        <f t="shared" si="6"/>
        <v>-</v>
      </c>
      <c r="AD102" s="227" t="str">
        <f t="shared" si="7"/>
        <v>-</v>
      </c>
      <c r="AE102" s="228" t="str">
        <f t="shared" si="8"/>
        <v>-</v>
      </c>
      <c r="AF102" s="239" t="str">
        <f t="shared" si="9"/>
        <v>-</v>
      </c>
      <c r="AG102" s="227" t="str">
        <f t="shared" si="10"/>
        <v>-</v>
      </c>
      <c r="AH102" s="228" t="str">
        <f t="shared" si="11"/>
        <v>-</v>
      </c>
      <c r="AI102" s="239" t="str">
        <f t="shared" si="12"/>
        <v>-</v>
      </c>
      <c r="AJ102" s="227" t="str">
        <f t="shared" si="13"/>
        <v>-</v>
      </c>
      <c r="AK102" s="228" t="str">
        <f t="shared" si="14"/>
        <v>-</v>
      </c>
      <c r="AL102" s="239" t="str">
        <f t="shared" si="15"/>
        <v>-</v>
      </c>
      <c r="AM102" s="227" t="str">
        <f t="shared" si="16"/>
        <v>-</v>
      </c>
      <c r="AN102" s="228" t="str">
        <f t="shared" si="17"/>
        <v>-</v>
      </c>
      <c r="AO102" s="240" t="str">
        <f t="shared" si="18"/>
        <v>-</v>
      </c>
      <c r="AP102" s="224" t="str">
        <f t="shared" si="19"/>
        <v>-</v>
      </c>
      <c r="AQ102" s="226" t="str">
        <f t="shared" si="20"/>
        <v>-</v>
      </c>
      <c r="AR102" s="109" t="str">
        <f t="shared" si="24"/>
        <v>-</v>
      </c>
      <c r="AS102" s="110" t="str">
        <f t="shared" si="21"/>
        <v>-</v>
      </c>
      <c r="AT102" s="110" t="str">
        <f t="shared" si="22"/>
        <v>-</v>
      </c>
    </row>
    <row r="103" spans="2:46">
      <c r="B103" s="18">
        <f t="shared" si="23"/>
        <v>21</v>
      </c>
      <c r="D103" s="22" t="str">
        <f>IF(ISNUMBER(ESTIMATE!C43),ESTIMATE!C43,"-")</f>
        <v>-</v>
      </c>
      <c r="E103" s="40" t="str">
        <f>IF(ISNUMBER(ESTIMATE!D43),ESTIMATE!D43,"-")</f>
        <v>-</v>
      </c>
      <c r="F103" s="16" t="str">
        <f>IF(ISNUMBER(ESTIMATE!E43),ESTIMATE!E43,"-")</f>
        <v>-</v>
      </c>
      <c r="G103" s="16" t="str">
        <f>IF(ISNUMBER(ESTIMATE!F43),IF(ESTIMATE!F43=1,1,-1),"-")</f>
        <v>-</v>
      </c>
      <c r="H103" s="16" t="str">
        <f>IF(ISNUMBER(ESTIMATE!G43),IF(ESTIMATE!G43=1,1,-1),"-")</f>
        <v>-</v>
      </c>
      <c r="I103" s="16" t="str">
        <f>IF(ISNUMBER(ESTIMATE!H43),IF(ESTIMATE!H43=1,1,-1),"-")</f>
        <v>-</v>
      </c>
      <c r="J103" s="16" t="str">
        <f>IF(ISNUMBER(ESTIMATE!I43),IF(ESTIMATE!I43=1,1,-1),"-")</f>
        <v>-</v>
      </c>
      <c r="K103" s="16" t="str">
        <f>IF(ISNUMBER(ESTIMATE!J43),IF(ESTIMATE!J43=1,1,-1),"-")</f>
        <v>-</v>
      </c>
      <c r="L103" s="16" t="str">
        <f>IF(ISNUMBER(ESTIMATE!K43),IF(ESTIMATE!K43=1,1,-1),"-")</f>
        <v>-</v>
      </c>
      <c r="M103" s="16" t="str">
        <f>IF(ISNUMBER(ESTIMATE!L43),IF(ESTIMATE!L43=1,1,-1),"-")</f>
        <v>-</v>
      </c>
      <c r="N103" s="16" t="str">
        <f>IF(ISNUMBER(ESTIMATE!M43),IF(ESTIMATE!M43=1,1,-1),"-")</f>
        <v>-</v>
      </c>
      <c r="O103" s="16" t="str">
        <f>IF(ISNUMBER(ESTIMATE!N43),IF(ESTIMATE!N43=1,1,-1),"-")</f>
        <v>-</v>
      </c>
      <c r="P103" s="16" t="str">
        <f>IF(ISNUMBER(ESTIMATE!O43),IF(ESTIMATE!O43=1,1,-1),"-")</f>
        <v>-</v>
      </c>
      <c r="Q103" s="16" t="str">
        <f>IF(ISNUMBER(ESTIMATE!P43),IF(ESTIMATE!P43=1,1,-1),"-")</f>
        <v>-</v>
      </c>
      <c r="R103" s="16" t="str">
        <f>IF(ISNUMBER(ESTIMATE!Q43),IF(ESTIMATE!Q43=1,1,-1),"-")</f>
        <v>-</v>
      </c>
      <c r="S103" s="16" t="str">
        <f>IF(ISNUMBER(ESTIMATE!R43),IF(ESTIMATE!R43=1,1,-1),"-")</f>
        <v>-</v>
      </c>
      <c r="T103" s="16" t="str">
        <f>IF(ISNUMBER(ESTIMATE!S43),IF(ESTIMATE!S43=1,1,-1),"-")</f>
        <v>-</v>
      </c>
      <c r="U103" s="16" t="str">
        <f>IF(ISNUMBER(ESTIMATE!T43),IF(ESTIMATE!T43=1,1,-1),"-")</f>
        <v>-</v>
      </c>
      <c r="V103" s="16" t="str">
        <f>IF(ISNUMBER(ESTIMATE!U43),IF(ESTIMATE!U43=1,1,-1),"-")</f>
        <v>-</v>
      </c>
      <c r="W103" s="16" t="str">
        <f>IF(ISNUMBER(ESTIMATE!V43),IF(ESTIMATE!V43=1,1,-1),"-")</f>
        <v>-</v>
      </c>
      <c r="X103" s="224" t="str">
        <f t="shared" si="1"/>
        <v>-</v>
      </c>
      <c r="Y103" s="225" t="str">
        <f t="shared" si="2"/>
        <v>-</v>
      </c>
      <c r="Z103" s="226" t="str">
        <f t="shared" si="3"/>
        <v>-</v>
      </c>
      <c r="AA103" s="227" t="str">
        <f t="shared" si="4"/>
        <v>-</v>
      </c>
      <c r="AB103" s="228" t="str">
        <f t="shared" si="5"/>
        <v>-</v>
      </c>
      <c r="AC103" s="226" t="str">
        <f t="shared" si="6"/>
        <v>-</v>
      </c>
      <c r="AD103" s="227" t="str">
        <f t="shared" si="7"/>
        <v>-</v>
      </c>
      <c r="AE103" s="228" t="str">
        <f t="shared" si="8"/>
        <v>-</v>
      </c>
      <c r="AF103" s="239" t="str">
        <f t="shared" si="9"/>
        <v>-</v>
      </c>
      <c r="AG103" s="227" t="str">
        <f t="shared" si="10"/>
        <v>-</v>
      </c>
      <c r="AH103" s="228" t="str">
        <f t="shared" si="11"/>
        <v>-</v>
      </c>
      <c r="AI103" s="239" t="str">
        <f t="shared" si="12"/>
        <v>-</v>
      </c>
      <c r="AJ103" s="227" t="str">
        <f t="shared" si="13"/>
        <v>-</v>
      </c>
      <c r="AK103" s="228" t="str">
        <f t="shared" si="14"/>
        <v>-</v>
      </c>
      <c r="AL103" s="239" t="str">
        <f t="shared" si="15"/>
        <v>-</v>
      </c>
      <c r="AM103" s="227" t="str">
        <f t="shared" si="16"/>
        <v>-</v>
      </c>
      <c r="AN103" s="228" t="str">
        <f t="shared" si="17"/>
        <v>-</v>
      </c>
      <c r="AO103" s="240" t="str">
        <f t="shared" si="18"/>
        <v>-</v>
      </c>
      <c r="AP103" s="224" t="str">
        <f t="shared" si="19"/>
        <v>-</v>
      </c>
      <c r="AQ103" s="226" t="str">
        <f t="shared" si="20"/>
        <v>-</v>
      </c>
      <c r="AR103" s="109" t="str">
        <f t="shared" si="24"/>
        <v>-</v>
      </c>
      <c r="AS103" s="110" t="str">
        <f t="shared" si="21"/>
        <v>-</v>
      </c>
      <c r="AT103" s="110" t="str">
        <f t="shared" si="22"/>
        <v>-</v>
      </c>
    </row>
    <row r="104" spans="2:46">
      <c r="B104" s="18">
        <f t="shared" si="23"/>
        <v>22</v>
      </c>
      <c r="D104" s="22" t="str">
        <f>IF(ISNUMBER(ESTIMATE!C44),ESTIMATE!C44,"-")</f>
        <v>-</v>
      </c>
      <c r="E104" s="40" t="str">
        <f>IF(ISNUMBER(ESTIMATE!D44),ESTIMATE!D44,"-")</f>
        <v>-</v>
      </c>
      <c r="F104" s="16" t="str">
        <f>IF(ISNUMBER(ESTIMATE!E44),ESTIMATE!E44,"-")</f>
        <v>-</v>
      </c>
      <c r="G104" s="16" t="str">
        <f>IF(ISNUMBER(ESTIMATE!F44),IF(ESTIMATE!F44=1,1,-1),"-")</f>
        <v>-</v>
      </c>
      <c r="H104" s="16" t="str">
        <f>IF(ISNUMBER(ESTIMATE!G44),IF(ESTIMATE!G44=1,1,-1),"-")</f>
        <v>-</v>
      </c>
      <c r="I104" s="16" t="str">
        <f>IF(ISNUMBER(ESTIMATE!H44),IF(ESTIMATE!H44=1,1,-1),"-")</f>
        <v>-</v>
      </c>
      <c r="J104" s="16" t="str">
        <f>IF(ISNUMBER(ESTIMATE!I44),IF(ESTIMATE!I44=1,1,-1),"-")</f>
        <v>-</v>
      </c>
      <c r="K104" s="16" t="str">
        <f>IF(ISNUMBER(ESTIMATE!J44),IF(ESTIMATE!J44=1,1,-1),"-")</f>
        <v>-</v>
      </c>
      <c r="L104" s="16" t="str">
        <f>IF(ISNUMBER(ESTIMATE!K44),IF(ESTIMATE!K44=1,1,-1),"-")</f>
        <v>-</v>
      </c>
      <c r="M104" s="16" t="str">
        <f>IF(ISNUMBER(ESTIMATE!L44),IF(ESTIMATE!L44=1,1,-1),"-")</f>
        <v>-</v>
      </c>
      <c r="N104" s="16" t="str">
        <f>IF(ISNUMBER(ESTIMATE!M44),IF(ESTIMATE!M44=1,1,-1),"-")</f>
        <v>-</v>
      </c>
      <c r="O104" s="16" t="str">
        <f>IF(ISNUMBER(ESTIMATE!N44),IF(ESTIMATE!N44=1,1,-1),"-")</f>
        <v>-</v>
      </c>
      <c r="P104" s="16" t="str">
        <f>IF(ISNUMBER(ESTIMATE!O44),IF(ESTIMATE!O44=1,1,-1),"-")</f>
        <v>-</v>
      </c>
      <c r="Q104" s="16" t="str">
        <f>IF(ISNUMBER(ESTIMATE!P44),IF(ESTIMATE!P44=1,1,-1),"-")</f>
        <v>-</v>
      </c>
      <c r="R104" s="16" t="str">
        <f>IF(ISNUMBER(ESTIMATE!Q44),IF(ESTIMATE!Q44=1,1,-1),"-")</f>
        <v>-</v>
      </c>
      <c r="S104" s="16" t="str">
        <f>IF(ISNUMBER(ESTIMATE!R44),IF(ESTIMATE!R44=1,1,-1),"-")</f>
        <v>-</v>
      </c>
      <c r="T104" s="16" t="str">
        <f>IF(ISNUMBER(ESTIMATE!S44),IF(ESTIMATE!S44=1,1,-1),"-")</f>
        <v>-</v>
      </c>
      <c r="U104" s="16" t="str">
        <f>IF(ISNUMBER(ESTIMATE!T44),IF(ESTIMATE!T44=1,1,-1),"-")</f>
        <v>-</v>
      </c>
      <c r="V104" s="16" t="str">
        <f>IF(ISNUMBER(ESTIMATE!U44),IF(ESTIMATE!U44=1,1,-1),"-")</f>
        <v>-</v>
      </c>
      <c r="W104" s="16" t="str">
        <f>IF(ISNUMBER(ESTIMATE!V44),IF(ESTIMATE!V44=1,1,-1),"-")</f>
        <v>-</v>
      </c>
      <c r="X104" s="224" t="str">
        <f t="shared" si="1"/>
        <v>-</v>
      </c>
      <c r="Y104" s="225" t="str">
        <f t="shared" si="2"/>
        <v>-</v>
      </c>
      <c r="Z104" s="226" t="str">
        <f t="shared" si="3"/>
        <v>-</v>
      </c>
      <c r="AA104" s="227" t="str">
        <f t="shared" si="4"/>
        <v>-</v>
      </c>
      <c r="AB104" s="228" t="str">
        <f t="shared" si="5"/>
        <v>-</v>
      </c>
      <c r="AC104" s="226" t="str">
        <f t="shared" si="6"/>
        <v>-</v>
      </c>
      <c r="AD104" s="227" t="str">
        <f t="shared" si="7"/>
        <v>-</v>
      </c>
      <c r="AE104" s="228" t="str">
        <f t="shared" si="8"/>
        <v>-</v>
      </c>
      <c r="AF104" s="239" t="str">
        <f t="shared" si="9"/>
        <v>-</v>
      </c>
      <c r="AG104" s="227" t="str">
        <f t="shared" si="10"/>
        <v>-</v>
      </c>
      <c r="AH104" s="228" t="str">
        <f t="shared" si="11"/>
        <v>-</v>
      </c>
      <c r="AI104" s="239" t="str">
        <f t="shared" si="12"/>
        <v>-</v>
      </c>
      <c r="AJ104" s="227" t="str">
        <f t="shared" si="13"/>
        <v>-</v>
      </c>
      <c r="AK104" s="228" t="str">
        <f t="shared" si="14"/>
        <v>-</v>
      </c>
      <c r="AL104" s="239" t="str">
        <f t="shared" si="15"/>
        <v>-</v>
      </c>
      <c r="AM104" s="227" t="str">
        <f t="shared" si="16"/>
        <v>-</v>
      </c>
      <c r="AN104" s="228" t="str">
        <f t="shared" si="17"/>
        <v>-</v>
      </c>
      <c r="AO104" s="240" t="str">
        <f t="shared" si="18"/>
        <v>-</v>
      </c>
      <c r="AP104" s="224" t="str">
        <f t="shared" si="19"/>
        <v>-</v>
      </c>
      <c r="AQ104" s="226" t="str">
        <f t="shared" si="20"/>
        <v>-</v>
      </c>
      <c r="AR104" s="109" t="str">
        <f t="shared" si="24"/>
        <v>-</v>
      </c>
      <c r="AS104" s="110" t="str">
        <f t="shared" si="21"/>
        <v>-</v>
      </c>
      <c r="AT104" s="110" t="str">
        <f t="shared" si="22"/>
        <v>-</v>
      </c>
    </row>
    <row r="105" spans="2:46">
      <c r="B105" s="18">
        <f t="shared" si="23"/>
        <v>23</v>
      </c>
      <c r="D105" s="22" t="str">
        <f>IF(ISNUMBER(ESTIMATE!C45),ESTIMATE!C45,"-")</f>
        <v>-</v>
      </c>
      <c r="E105" s="40" t="str">
        <f>IF(ISNUMBER(ESTIMATE!D45),ESTIMATE!D45,"-")</f>
        <v>-</v>
      </c>
      <c r="F105" s="16" t="str">
        <f>IF(ISNUMBER(ESTIMATE!E45),ESTIMATE!E45,"-")</f>
        <v>-</v>
      </c>
      <c r="G105" s="16" t="str">
        <f>IF(ISNUMBER(ESTIMATE!F45),IF(ESTIMATE!F45=1,1,-1),"-")</f>
        <v>-</v>
      </c>
      <c r="H105" s="16" t="str">
        <f>IF(ISNUMBER(ESTIMATE!G45),IF(ESTIMATE!G45=1,1,-1),"-")</f>
        <v>-</v>
      </c>
      <c r="I105" s="16" t="str">
        <f>IF(ISNUMBER(ESTIMATE!H45),IF(ESTIMATE!H45=1,1,-1),"-")</f>
        <v>-</v>
      </c>
      <c r="J105" s="16" t="str">
        <f>IF(ISNUMBER(ESTIMATE!I45),IF(ESTIMATE!I45=1,1,-1),"-")</f>
        <v>-</v>
      </c>
      <c r="K105" s="16" t="str">
        <f>IF(ISNUMBER(ESTIMATE!J45),IF(ESTIMATE!J45=1,1,-1),"-")</f>
        <v>-</v>
      </c>
      <c r="L105" s="16" t="str">
        <f>IF(ISNUMBER(ESTIMATE!K45),IF(ESTIMATE!K45=1,1,-1),"-")</f>
        <v>-</v>
      </c>
      <c r="M105" s="16" t="str">
        <f>IF(ISNUMBER(ESTIMATE!L45),IF(ESTIMATE!L45=1,1,-1),"-")</f>
        <v>-</v>
      </c>
      <c r="N105" s="16" t="str">
        <f>IF(ISNUMBER(ESTIMATE!M45),IF(ESTIMATE!M45=1,1,-1),"-")</f>
        <v>-</v>
      </c>
      <c r="O105" s="16" t="str">
        <f>IF(ISNUMBER(ESTIMATE!N45),IF(ESTIMATE!N45=1,1,-1),"-")</f>
        <v>-</v>
      </c>
      <c r="P105" s="16" t="str">
        <f>IF(ISNUMBER(ESTIMATE!O45),IF(ESTIMATE!O45=1,1,-1),"-")</f>
        <v>-</v>
      </c>
      <c r="Q105" s="16" t="str">
        <f>IF(ISNUMBER(ESTIMATE!P45),IF(ESTIMATE!P45=1,1,-1),"-")</f>
        <v>-</v>
      </c>
      <c r="R105" s="16" t="str">
        <f>IF(ISNUMBER(ESTIMATE!Q45),IF(ESTIMATE!Q45=1,1,-1),"-")</f>
        <v>-</v>
      </c>
      <c r="S105" s="16" t="str">
        <f>IF(ISNUMBER(ESTIMATE!R45),IF(ESTIMATE!R45=1,1,-1),"-")</f>
        <v>-</v>
      </c>
      <c r="T105" s="16" t="str">
        <f>IF(ISNUMBER(ESTIMATE!S45),IF(ESTIMATE!S45=1,1,-1),"-")</f>
        <v>-</v>
      </c>
      <c r="U105" s="16" t="str">
        <f>IF(ISNUMBER(ESTIMATE!T45),IF(ESTIMATE!T45=1,1,-1),"-")</f>
        <v>-</v>
      </c>
      <c r="V105" s="16" t="str">
        <f>IF(ISNUMBER(ESTIMATE!U45),IF(ESTIMATE!U45=1,1,-1),"-")</f>
        <v>-</v>
      </c>
      <c r="W105" s="16" t="str">
        <f>IF(ISNUMBER(ESTIMATE!V45),IF(ESTIMATE!V45=1,1,-1),"-")</f>
        <v>-</v>
      </c>
      <c r="X105" s="224" t="str">
        <f t="shared" si="1"/>
        <v>-</v>
      </c>
      <c r="Y105" s="225" t="str">
        <f t="shared" si="2"/>
        <v>-</v>
      </c>
      <c r="Z105" s="226" t="str">
        <f t="shared" si="3"/>
        <v>-</v>
      </c>
      <c r="AA105" s="227" t="str">
        <f t="shared" si="4"/>
        <v>-</v>
      </c>
      <c r="AB105" s="228" t="str">
        <f t="shared" si="5"/>
        <v>-</v>
      </c>
      <c r="AC105" s="226" t="str">
        <f t="shared" si="6"/>
        <v>-</v>
      </c>
      <c r="AD105" s="227" t="str">
        <f t="shared" si="7"/>
        <v>-</v>
      </c>
      <c r="AE105" s="228" t="str">
        <f t="shared" si="8"/>
        <v>-</v>
      </c>
      <c r="AF105" s="239" t="str">
        <f t="shared" si="9"/>
        <v>-</v>
      </c>
      <c r="AG105" s="227" t="str">
        <f t="shared" si="10"/>
        <v>-</v>
      </c>
      <c r="AH105" s="228" t="str">
        <f t="shared" si="11"/>
        <v>-</v>
      </c>
      <c r="AI105" s="239" t="str">
        <f t="shared" si="12"/>
        <v>-</v>
      </c>
      <c r="AJ105" s="227" t="str">
        <f t="shared" si="13"/>
        <v>-</v>
      </c>
      <c r="AK105" s="228" t="str">
        <f t="shared" si="14"/>
        <v>-</v>
      </c>
      <c r="AL105" s="239" t="str">
        <f t="shared" si="15"/>
        <v>-</v>
      </c>
      <c r="AM105" s="227" t="str">
        <f t="shared" si="16"/>
        <v>-</v>
      </c>
      <c r="AN105" s="228" t="str">
        <f t="shared" si="17"/>
        <v>-</v>
      </c>
      <c r="AO105" s="240" t="str">
        <f t="shared" si="18"/>
        <v>-</v>
      </c>
      <c r="AP105" s="224" t="str">
        <f t="shared" si="19"/>
        <v>-</v>
      </c>
      <c r="AQ105" s="226" t="str">
        <f t="shared" si="20"/>
        <v>-</v>
      </c>
      <c r="AR105" s="109" t="str">
        <f t="shared" si="24"/>
        <v>-</v>
      </c>
      <c r="AS105" s="110" t="str">
        <f t="shared" si="21"/>
        <v>-</v>
      </c>
      <c r="AT105" s="110" t="str">
        <f t="shared" si="22"/>
        <v>-</v>
      </c>
    </row>
    <row r="106" spans="2:46">
      <c r="B106" s="18">
        <f t="shared" si="23"/>
        <v>24</v>
      </c>
      <c r="D106" s="22" t="str">
        <f>IF(ISNUMBER(ESTIMATE!C46),ESTIMATE!C46,"-")</f>
        <v>-</v>
      </c>
      <c r="E106" s="40" t="str">
        <f>IF(ISNUMBER(ESTIMATE!D46),ESTIMATE!D46,"-")</f>
        <v>-</v>
      </c>
      <c r="F106" s="16" t="str">
        <f>IF(ISNUMBER(ESTIMATE!E46),ESTIMATE!E46,"-")</f>
        <v>-</v>
      </c>
      <c r="G106" s="16" t="str">
        <f>IF(ISNUMBER(ESTIMATE!F46),IF(ESTIMATE!F46=1,1,-1),"-")</f>
        <v>-</v>
      </c>
      <c r="H106" s="16" t="str">
        <f>IF(ISNUMBER(ESTIMATE!G46),IF(ESTIMATE!G46=1,1,-1),"-")</f>
        <v>-</v>
      </c>
      <c r="I106" s="16" t="str">
        <f>IF(ISNUMBER(ESTIMATE!H46),IF(ESTIMATE!H46=1,1,-1),"-")</f>
        <v>-</v>
      </c>
      <c r="J106" s="16" t="str">
        <f>IF(ISNUMBER(ESTIMATE!I46),IF(ESTIMATE!I46=1,1,-1),"-")</f>
        <v>-</v>
      </c>
      <c r="K106" s="16" t="str">
        <f>IF(ISNUMBER(ESTIMATE!J46),IF(ESTIMATE!J46=1,1,-1),"-")</f>
        <v>-</v>
      </c>
      <c r="L106" s="16" t="str">
        <f>IF(ISNUMBER(ESTIMATE!K46),IF(ESTIMATE!K46=1,1,-1),"-")</f>
        <v>-</v>
      </c>
      <c r="M106" s="16" t="str">
        <f>IF(ISNUMBER(ESTIMATE!L46),IF(ESTIMATE!L46=1,1,-1),"-")</f>
        <v>-</v>
      </c>
      <c r="N106" s="16" t="str">
        <f>IF(ISNUMBER(ESTIMATE!M46),IF(ESTIMATE!M46=1,1,-1),"-")</f>
        <v>-</v>
      </c>
      <c r="O106" s="16" t="str">
        <f>IF(ISNUMBER(ESTIMATE!N46),IF(ESTIMATE!N46=1,1,-1),"-")</f>
        <v>-</v>
      </c>
      <c r="P106" s="16" t="str">
        <f>IF(ISNUMBER(ESTIMATE!O46),IF(ESTIMATE!O46=1,1,-1),"-")</f>
        <v>-</v>
      </c>
      <c r="Q106" s="16" t="str">
        <f>IF(ISNUMBER(ESTIMATE!P46),IF(ESTIMATE!P46=1,1,-1),"-")</f>
        <v>-</v>
      </c>
      <c r="R106" s="16" t="str">
        <f>IF(ISNUMBER(ESTIMATE!Q46),IF(ESTIMATE!Q46=1,1,-1),"-")</f>
        <v>-</v>
      </c>
      <c r="S106" s="16" t="str">
        <f>IF(ISNUMBER(ESTIMATE!R46),IF(ESTIMATE!R46=1,1,-1),"-")</f>
        <v>-</v>
      </c>
      <c r="T106" s="16" t="str">
        <f>IF(ISNUMBER(ESTIMATE!S46),IF(ESTIMATE!S46=1,1,-1),"-")</f>
        <v>-</v>
      </c>
      <c r="U106" s="16" t="str">
        <f>IF(ISNUMBER(ESTIMATE!T46),IF(ESTIMATE!T46=1,1,-1),"-")</f>
        <v>-</v>
      </c>
      <c r="V106" s="16" t="str">
        <f>IF(ISNUMBER(ESTIMATE!U46),IF(ESTIMATE!U46=1,1,-1),"-")</f>
        <v>-</v>
      </c>
      <c r="W106" s="16" t="str">
        <f>IF(ISNUMBER(ESTIMATE!V46),IF(ESTIMATE!V46=1,1,-1),"-")</f>
        <v>-</v>
      </c>
      <c r="X106" s="224" t="str">
        <f t="shared" si="1"/>
        <v>-</v>
      </c>
      <c r="Y106" s="225" t="str">
        <f t="shared" si="2"/>
        <v>-</v>
      </c>
      <c r="Z106" s="226" t="str">
        <f t="shared" si="3"/>
        <v>-</v>
      </c>
      <c r="AA106" s="227" t="str">
        <f t="shared" si="4"/>
        <v>-</v>
      </c>
      <c r="AB106" s="228" t="str">
        <f t="shared" si="5"/>
        <v>-</v>
      </c>
      <c r="AC106" s="226" t="str">
        <f t="shared" si="6"/>
        <v>-</v>
      </c>
      <c r="AD106" s="227" t="str">
        <f t="shared" si="7"/>
        <v>-</v>
      </c>
      <c r="AE106" s="228" t="str">
        <f t="shared" si="8"/>
        <v>-</v>
      </c>
      <c r="AF106" s="239" t="str">
        <f t="shared" si="9"/>
        <v>-</v>
      </c>
      <c r="AG106" s="227" t="str">
        <f t="shared" si="10"/>
        <v>-</v>
      </c>
      <c r="AH106" s="228" t="str">
        <f t="shared" si="11"/>
        <v>-</v>
      </c>
      <c r="AI106" s="239" t="str">
        <f t="shared" si="12"/>
        <v>-</v>
      </c>
      <c r="AJ106" s="227" t="str">
        <f t="shared" si="13"/>
        <v>-</v>
      </c>
      <c r="AK106" s="228" t="str">
        <f t="shared" si="14"/>
        <v>-</v>
      </c>
      <c r="AL106" s="239" t="str">
        <f t="shared" si="15"/>
        <v>-</v>
      </c>
      <c r="AM106" s="227" t="str">
        <f t="shared" si="16"/>
        <v>-</v>
      </c>
      <c r="AN106" s="228" t="str">
        <f t="shared" si="17"/>
        <v>-</v>
      </c>
      <c r="AO106" s="240" t="str">
        <f t="shared" si="18"/>
        <v>-</v>
      </c>
      <c r="AP106" s="224" t="str">
        <f t="shared" si="19"/>
        <v>-</v>
      </c>
      <c r="AQ106" s="226" t="str">
        <f t="shared" si="20"/>
        <v>-</v>
      </c>
      <c r="AR106" s="109" t="str">
        <f t="shared" si="24"/>
        <v>-</v>
      </c>
      <c r="AS106" s="110" t="str">
        <f t="shared" si="21"/>
        <v>-</v>
      </c>
      <c r="AT106" s="110" t="str">
        <f t="shared" si="22"/>
        <v>-</v>
      </c>
    </row>
    <row r="107" spans="2:46">
      <c r="B107" s="18">
        <f t="shared" si="23"/>
        <v>25</v>
      </c>
      <c r="D107" s="22" t="str">
        <f>IF(ISNUMBER(ESTIMATE!C47),ESTIMATE!C47,"-")</f>
        <v>-</v>
      </c>
      <c r="E107" s="40" t="str">
        <f>IF(ISNUMBER(ESTIMATE!D47),ESTIMATE!D47,"-")</f>
        <v>-</v>
      </c>
      <c r="F107" s="16" t="str">
        <f>IF(ISNUMBER(ESTIMATE!E47),ESTIMATE!E47,"-")</f>
        <v>-</v>
      </c>
      <c r="G107" s="16" t="str">
        <f>IF(ISNUMBER(ESTIMATE!F47),IF(ESTIMATE!F47=1,1,-1),"-")</f>
        <v>-</v>
      </c>
      <c r="H107" s="16" t="str">
        <f>IF(ISNUMBER(ESTIMATE!G47),IF(ESTIMATE!G47=1,1,-1),"-")</f>
        <v>-</v>
      </c>
      <c r="I107" s="16" t="str">
        <f>IF(ISNUMBER(ESTIMATE!H47),IF(ESTIMATE!H47=1,1,-1),"-")</f>
        <v>-</v>
      </c>
      <c r="J107" s="16" t="str">
        <f>IF(ISNUMBER(ESTIMATE!I47),IF(ESTIMATE!I47=1,1,-1),"-")</f>
        <v>-</v>
      </c>
      <c r="K107" s="16" t="str">
        <f>IF(ISNUMBER(ESTIMATE!J47),IF(ESTIMATE!J47=1,1,-1),"-")</f>
        <v>-</v>
      </c>
      <c r="L107" s="16" t="str">
        <f>IF(ISNUMBER(ESTIMATE!K47),IF(ESTIMATE!K47=1,1,-1),"-")</f>
        <v>-</v>
      </c>
      <c r="M107" s="16" t="str">
        <f>IF(ISNUMBER(ESTIMATE!L47),IF(ESTIMATE!L47=1,1,-1),"-")</f>
        <v>-</v>
      </c>
      <c r="N107" s="16" t="str">
        <f>IF(ISNUMBER(ESTIMATE!M47),IF(ESTIMATE!M47=1,1,-1),"-")</f>
        <v>-</v>
      </c>
      <c r="O107" s="16" t="str">
        <f>IF(ISNUMBER(ESTIMATE!N47),IF(ESTIMATE!N47=1,1,-1),"-")</f>
        <v>-</v>
      </c>
      <c r="P107" s="16" t="str">
        <f>IF(ISNUMBER(ESTIMATE!O47),IF(ESTIMATE!O47=1,1,-1),"-")</f>
        <v>-</v>
      </c>
      <c r="Q107" s="16" t="str">
        <f>IF(ISNUMBER(ESTIMATE!P47),IF(ESTIMATE!P47=1,1,-1),"-")</f>
        <v>-</v>
      </c>
      <c r="R107" s="16" t="str">
        <f>IF(ISNUMBER(ESTIMATE!Q47),IF(ESTIMATE!Q47=1,1,-1),"-")</f>
        <v>-</v>
      </c>
      <c r="S107" s="16" t="str">
        <f>IF(ISNUMBER(ESTIMATE!R47),IF(ESTIMATE!R47=1,1,-1),"-")</f>
        <v>-</v>
      </c>
      <c r="T107" s="16" t="str">
        <f>IF(ISNUMBER(ESTIMATE!S47),IF(ESTIMATE!S47=1,1,-1),"-")</f>
        <v>-</v>
      </c>
      <c r="U107" s="16" t="str">
        <f>IF(ISNUMBER(ESTIMATE!T47),IF(ESTIMATE!T47=1,1,-1),"-")</f>
        <v>-</v>
      </c>
      <c r="V107" s="16" t="str">
        <f>IF(ISNUMBER(ESTIMATE!U47),IF(ESTIMATE!U47=1,1,-1),"-")</f>
        <v>-</v>
      </c>
      <c r="W107" s="16" t="str">
        <f>IF(ISNUMBER(ESTIMATE!V47),IF(ESTIMATE!V47=1,1,-1),"-")</f>
        <v>-</v>
      </c>
      <c r="X107" s="224" t="str">
        <f t="shared" si="1"/>
        <v>-</v>
      </c>
      <c r="Y107" s="225" t="str">
        <f t="shared" si="2"/>
        <v>-</v>
      </c>
      <c r="Z107" s="226" t="str">
        <f t="shared" si="3"/>
        <v>-</v>
      </c>
      <c r="AA107" s="227" t="str">
        <f t="shared" si="4"/>
        <v>-</v>
      </c>
      <c r="AB107" s="228" t="str">
        <f t="shared" si="5"/>
        <v>-</v>
      </c>
      <c r="AC107" s="226" t="str">
        <f t="shared" si="6"/>
        <v>-</v>
      </c>
      <c r="AD107" s="227" t="str">
        <f t="shared" si="7"/>
        <v>-</v>
      </c>
      <c r="AE107" s="228" t="str">
        <f t="shared" si="8"/>
        <v>-</v>
      </c>
      <c r="AF107" s="239" t="str">
        <f t="shared" si="9"/>
        <v>-</v>
      </c>
      <c r="AG107" s="227" t="str">
        <f t="shared" si="10"/>
        <v>-</v>
      </c>
      <c r="AH107" s="228" t="str">
        <f t="shared" si="11"/>
        <v>-</v>
      </c>
      <c r="AI107" s="239" t="str">
        <f t="shared" si="12"/>
        <v>-</v>
      </c>
      <c r="AJ107" s="227" t="str">
        <f t="shared" si="13"/>
        <v>-</v>
      </c>
      <c r="AK107" s="228" t="str">
        <f t="shared" si="14"/>
        <v>-</v>
      </c>
      <c r="AL107" s="239" t="str">
        <f t="shared" si="15"/>
        <v>-</v>
      </c>
      <c r="AM107" s="227" t="str">
        <f t="shared" si="16"/>
        <v>-</v>
      </c>
      <c r="AN107" s="228" t="str">
        <f t="shared" si="17"/>
        <v>-</v>
      </c>
      <c r="AO107" s="240" t="str">
        <f t="shared" si="18"/>
        <v>-</v>
      </c>
      <c r="AP107" s="224" t="str">
        <f t="shared" si="19"/>
        <v>-</v>
      </c>
      <c r="AQ107" s="226" t="str">
        <f t="shared" si="20"/>
        <v>-</v>
      </c>
      <c r="AR107" s="109" t="str">
        <f t="shared" si="24"/>
        <v>-</v>
      </c>
      <c r="AS107" s="110" t="str">
        <f t="shared" si="21"/>
        <v>-</v>
      </c>
      <c r="AT107" s="110" t="str">
        <f t="shared" si="22"/>
        <v>-</v>
      </c>
    </row>
    <row r="108" spans="2:46">
      <c r="B108" s="18">
        <f t="shared" si="23"/>
        <v>26</v>
      </c>
      <c r="D108" s="22" t="str">
        <f>IF(ISNUMBER(ESTIMATE!C48),ESTIMATE!C48,"-")</f>
        <v>-</v>
      </c>
      <c r="E108" s="40" t="str">
        <f>IF(ISNUMBER(ESTIMATE!D48),ESTIMATE!D48,"-")</f>
        <v>-</v>
      </c>
      <c r="F108" s="16" t="str">
        <f>IF(ISNUMBER(ESTIMATE!E48),ESTIMATE!E48,"-")</f>
        <v>-</v>
      </c>
      <c r="G108" s="16" t="str">
        <f>IF(ISNUMBER(ESTIMATE!F48),IF(ESTIMATE!F48=1,1,-1),"-")</f>
        <v>-</v>
      </c>
      <c r="H108" s="16" t="str">
        <f>IF(ISNUMBER(ESTIMATE!G48),IF(ESTIMATE!G48=1,1,-1),"-")</f>
        <v>-</v>
      </c>
      <c r="I108" s="16" t="str">
        <f>IF(ISNUMBER(ESTIMATE!H48),IF(ESTIMATE!H48=1,1,-1),"-")</f>
        <v>-</v>
      </c>
      <c r="J108" s="16" t="str">
        <f>IF(ISNUMBER(ESTIMATE!I48),IF(ESTIMATE!I48=1,1,-1),"-")</f>
        <v>-</v>
      </c>
      <c r="K108" s="16" t="str">
        <f>IF(ISNUMBER(ESTIMATE!J48),IF(ESTIMATE!J48=1,1,-1),"-")</f>
        <v>-</v>
      </c>
      <c r="L108" s="16" t="str">
        <f>IF(ISNUMBER(ESTIMATE!K48),IF(ESTIMATE!K48=1,1,-1),"-")</f>
        <v>-</v>
      </c>
      <c r="M108" s="16" t="str">
        <f>IF(ISNUMBER(ESTIMATE!L48),IF(ESTIMATE!L48=1,1,-1),"-")</f>
        <v>-</v>
      </c>
      <c r="N108" s="16" t="str">
        <f>IF(ISNUMBER(ESTIMATE!M48),IF(ESTIMATE!M48=1,1,-1),"-")</f>
        <v>-</v>
      </c>
      <c r="O108" s="16" t="str">
        <f>IF(ISNUMBER(ESTIMATE!N48),IF(ESTIMATE!N48=1,1,-1),"-")</f>
        <v>-</v>
      </c>
      <c r="P108" s="16" t="str">
        <f>IF(ISNUMBER(ESTIMATE!O48),IF(ESTIMATE!O48=1,1,-1),"-")</f>
        <v>-</v>
      </c>
      <c r="Q108" s="16" t="str">
        <f>IF(ISNUMBER(ESTIMATE!P48),IF(ESTIMATE!P48=1,1,-1),"-")</f>
        <v>-</v>
      </c>
      <c r="R108" s="16" t="str">
        <f>IF(ISNUMBER(ESTIMATE!Q48),IF(ESTIMATE!Q48=1,1,-1),"-")</f>
        <v>-</v>
      </c>
      <c r="S108" s="16" t="str">
        <f>IF(ISNUMBER(ESTIMATE!R48),IF(ESTIMATE!R48=1,1,-1),"-")</f>
        <v>-</v>
      </c>
      <c r="T108" s="16" t="str">
        <f>IF(ISNUMBER(ESTIMATE!S48),IF(ESTIMATE!S48=1,1,-1),"-")</f>
        <v>-</v>
      </c>
      <c r="U108" s="16" t="str">
        <f>IF(ISNUMBER(ESTIMATE!T48),IF(ESTIMATE!T48=1,1,-1),"-")</f>
        <v>-</v>
      </c>
      <c r="V108" s="16" t="str">
        <f>IF(ISNUMBER(ESTIMATE!U48),IF(ESTIMATE!U48=1,1,-1),"-")</f>
        <v>-</v>
      </c>
      <c r="W108" s="16" t="str">
        <f>IF(ISNUMBER(ESTIMATE!V48),IF(ESTIMATE!V48=1,1,-1),"-")</f>
        <v>-</v>
      </c>
      <c r="X108" s="224" t="str">
        <f t="shared" si="1"/>
        <v>-</v>
      </c>
      <c r="Y108" s="225" t="str">
        <f t="shared" si="2"/>
        <v>-</v>
      </c>
      <c r="Z108" s="226" t="str">
        <f t="shared" si="3"/>
        <v>-</v>
      </c>
      <c r="AA108" s="227" t="str">
        <f t="shared" si="4"/>
        <v>-</v>
      </c>
      <c r="AB108" s="228" t="str">
        <f t="shared" si="5"/>
        <v>-</v>
      </c>
      <c r="AC108" s="226" t="str">
        <f t="shared" si="6"/>
        <v>-</v>
      </c>
      <c r="AD108" s="227" t="str">
        <f t="shared" si="7"/>
        <v>-</v>
      </c>
      <c r="AE108" s="228" t="str">
        <f t="shared" si="8"/>
        <v>-</v>
      </c>
      <c r="AF108" s="239" t="str">
        <f t="shared" si="9"/>
        <v>-</v>
      </c>
      <c r="AG108" s="227" t="str">
        <f t="shared" si="10"/>
        <v>-</v>
      </c>
      <c r="AH108" s="228" t="str">
        <f t="shared" si="11"/>
        <v>-</v>
      </c>
      <c r="AI108" s="239" t="str">
        <f t="shared" si="12"/>
        <v>-</v>
      </c>
      <c r="AJ108" s="227" t="str">
        <f t="shared" si="13"/>
        <v>-</v>
      </c>
      <c r="AK108" s="228" t="str">
        <f t="shared" si="14"/>
        <v>-</v>
      </c>
      <c r="AL108" s="239" t="str">
        <f t="shared" si="15"/>
        <v>-</v>
      </c>
      <c r="AM108" s="227" t="str">
        <f t="shared" si="16"/>
        <v>-</v>
      </c>
      <c r="AN108" s="228" t="str">
        <f t="shared" si="17"/>
        <v>-</v>
      </c>
      <c r="AO108" s="240" t="str">
        <f t="shared" si="18"/>
        <v>-</v>
      </c>
      <c r="AP108" s="224" t="str">
        <f t="shared" si="19"/>
        <v>-</v>
      </c>
      <c r="AQ108" s="226" t="str">
        <f t="shared" si="20"/>
        <v>-</v>
      </c>
      <c r="AR108" s="109" t="str">
        <f t="shared" si="24"/>
        <v>-</v>
      </c>
      <c r="AS108" s="110" t="str">
        <f t="shared" si="21"/>
        <v>-</v>
      </c>
      <c r="AT108" s="110" t="str">
        <f t="shared" si="22"/>
        <v>-</v>
      </c>
    </row>
    <row r="109" spans="2:46">
      <c r="B109" s="18">
        <f t="shared" si="23"/>
        <v>27</v>
      </c>
      <c r="D109" s="22" t="str">
        <f>IF(ISNUMBER(ESTIMATE!C49),ESTIMATE!C49,"-")</f>
        <v>-</v>
      </c>
      <c r="E109" s="40" t="str">
        <f>IF(ISNUMBER(ESTIMATE!D49),ESTIMATE!D49,"-")</f>
        <v>-</v>
      </c>
      <c r="F109" s="16" t="str">
        <f>IF(ISNUMBER(ESTIMATE!E49),ESTIMATE!E49,"-")</f>
        <v>-</v>
      </c>
      <c r="G109" s="16" t="str">
        <f>IF(ISNUMBER(ESTIMATE!F49),IF(ESTIMATE!F49=1,1,-1),"-")</f>
        <v>-</v>
      </c>
      <c r="H109" s="16" t="str">
        <f>IF(ISNUMBER(ESTIMATE!G49),IF(ESTIMATE!G49=1,1,-1),"-")</f>
        <v>-</v>
      </c>
      <c r="I109" s="16" t="str">
        <f>IF(ISNUMBER(ESTIMATE!H49),IF(ESTIMATE!H49=1,1,-1),"-")</f>
        <v>-</v>
      </c>
      <c r="J109" s="16" t="str">
        <f>IF(ISNUMBER(ESTIMATE!I49),IF(ESTIMATE!I49=1,1,-1),"-")</f>
        <v>-</v>
      </c>
      <c r="K109" s="16" t="str">
        <f>IF(ISNUMBER(ESTIMATE!J49),IF(ESTIMATE!J49=1,1,-1),"-")</f>
        <v>-</v>
      </c>
      <c r="L109" s="16" t="str">
        <f>IF(ISNUMBER(ESTIMATE!K49),IF(ESTIMATE!K49=1,1,-1),"-")</f>
        <v>-</v>
      </c>
      <c r="M109" s="16" t="str">
        <f>IF(ISNUMBER(ESTIMATE!L49),IF(ESTIMATE!L49=1,1,-1),"-")</f>
        <v>-</v>
      </c>
      <c r="N109" s="16" t="str">
        <f>IF(ISNUMBER(ESTIMATE!M49),IF(ESTIMATE!M49=1,1,-1),"-")</f>
        <v>-</v>
      </c>
      <c r="O109" s="16" t="str">
        <f>IF(ISNUMBER(ESTIMATE!N49),IF(ESTIMATE!N49=1,1,-1),"-")</f>
        <v>-</v>
      </c>
      <c r="P109" s="16" t="str">
        <f>IF(ISNUMBER(ESTIMATE!O49),IF(ESTIMATE!O49=1,1,-1),"-")</f>
        <v>-</v>
      </c>
      <c r="Q109" s="16" t="str">
        <f>IF(ISNUMBER(ESTIMATE!P49),IF(ESTIMATE!P49=1,1,-1),"-")</f>
        <v>-</v>
      </c>
      <c r="R109" s="16" t="str">
        <f>IF(ISNUMBER(ESTIMATE!Q49),IF(ESTIMATE!Q49=1,1,-1),"-")</f>
        <v>-</v>
      </c>
      <c r="S109" s="16" t="str">
        <f>IF(ISNUMBER(ESTIMATE!R49),IF(ESTIMATE!R49=1,1,-1),"-")</f>
        <v>-</v>
      </c>
      <c r="T109" s="16" t="str">
        <f>IF(ISNUMBER(ESTIMATE!S49),IF(ESTIMATE!S49=1,1,-1),"-")</f>
        <v>-</v>
      </c>
      <c r="U109" s="16" t="str">
        <f>IF(ISNUMBER(ESTIMATE!T49),IF(ESTIMATE!T49=1,1,-1),"-")</f>
        <v>-</v>
      </c>
      <c r="V109" s="16" t="str">
        <f>IF(ISNUMBER(ESTIMATE!U49),IF(ESTIMATE!U49=1,1,-1),"-")</f>
        <v>-</v>
      </c>
      <c r="W109" s="16" t="str">
        <f>IF(ISNUMBER(ESTIMATE!V49),IF(ESTIMATE!V49=1,1,-1),"-")</f>
        <v>-</v>
      </c>
      <c r="X109" s="224" t="str">
        <f t="shared" si="1"/>
        <v>-</v>
      </c>
      <c r="Y109" s="225" t="str">
        <f t="shared" si="2"/>
        <v>-</v>
      </c>
      <c r="Z109" s="226" t="str">
        <f t="shared" si="3"/>
        <v>-</v>
      </c>
      <c r="AA109" s="227" t="str">
        <f t="shared" si="4"/>
        <v>-</v>
      </c>
      <c r="AB109" s="228" t="str">
        <f t="shared" si="5"/>
        <v>-</v>
      </c>
      <c r="AC109" s="226" t="str">
        <f t="shared" si="6"/>
        <v>-</v>
      </c>
      <c r="AD109" s="227" t="str">
        <f t="shared" si="7"/>
        <v>-</v>
      </c>
      <c r="AE109" s="228" t="str">
        <f t="shared" si="8"/>
        <v>-</v>
      </c>
      <c r="AF109" s="239" t="str">
        <f t="shared" si="9"/>
        <v>-</v>
      </c>
      <c r="AG109" s="227" t="str">
        <f t="shared" si="10"/>
        <v>-</v>
      </c>
      <c r="AH109" s="228" t="str">
        <f t="shared" si="11"/>
        <v>-</v>
      </c>
      <c r="AI109" s="239" t="str">
        <f t="shared" si="12"/>
        <v>-</v>
      </c>
      <c r="AJ109" s="227" t="str">
        <f t="shared" si="13"/>
        <v>-</v>
      </c>
      <c r="AK109" s="228" t="str">
        <f t="shared" si="14"/>
        <v>-</v>
      </c>
      <c r="AL109" s="239" t="str">
        <f t="shared" si="15"/>
        <v>-</v>
      </c>
      <c r="AM109" s="227" t="str">
        <f t="shared" si="16"/>
        <v>-</v>
      </c>
      <c r="AN109" s="228" t="str">
        <f t="shared" si="17"/>
        <v>-</v>
      </c>
      <c r="AO109" s="240" t="str">
        <f t="shared" si="18"/>
        <v>-</v>
      </c>
      <c r="AP109" s="224" t="str">
        <f t="shared" si="19"/>
        <v>-</v>
      </c>
      <c r="AQ109" s="226" t="str">
        <f t="shared" si="20"/>
        <v>-</v>
      </c>
      <c r="AR109" s="109" t="str">
        <f t="shared" si="24"/>
        <v>-</v>
      </c>
      <c r="AS109" s="110" t="str">
        <f t="shared" si="21"/>
        <v>-</v>
      </c>
      <c r="AT109" s="110" t="str">
        <f t="shared" si="22"/>
        <v>-</v>
      </c>
    </row>
    <row r="110" spans="2:46">
      <c r="B110" s="18">
        <f t="shared" si="23"/>
        <v>28</v>
      </c>
      <c r="D110" s="22" t="str">
        <f>IF(ISNUMBER(ESTIMATE!C50),ESTIMATE!C50,"-")</f>
        <v>-</v>
      </c>
      <c r="E110" s="40" t="str">
        <f>IF(ISNUMBER(ESTIMATE!D50),ESTIMATE!D50,"-")</f>
        <v>-</v>
      </c>
      <c r="F110" s="16" t="str">
        <f>IF(ISNUMBER(ESTIMATE!E50),ESTIMATE!E50,"-")</f>
        <v>-</v>
      </c>
      <c r="G110" s="16" t="str">
        <f>IF(ISNUMBER(ESTIMATE!F50),IF(ESTIMATE!F50=1,1,-1),"-")</f>
        <v>-</v>
      </c>
      <c r="H110" s="16" t="str">
        <f>IF(ISNUMBER(ESTIMATE!G50),IF(ESTIMATE!G50=1,1,-1),"-")</f>
        <v>-</v>
      </c>
      <c r="I110" s="16" t="str">
        <f>IF(ISNUMBER(ESTIMATE!H50),IF(ESTIMATE!H50=1,1,-1),"-")</f>
        <v>-</v>
      </c>
      <c r="J110" s="16" t="str">
        <f>IF(ISNUMBER(ESTIMATE!I50),IF(ESTIMATE!I50=1,1,-1),"-")</f>
        <v>-</v>
      </c>
      <c r="K110" s="16" t="str">
        <f>IF(ISNUMBER(ESTIMATE!J50),IF(ESTIMATE!J50=1,1,-1),"-")</f>
        <v>-</v>
      </c>
      <c r="L110" s="16" t="str">
        <f>IF(ISNUMBER(ESTIMATE!K50),IF(ESTIMATE!K50=1,1,-1),"-")</f>
        <v>-</v>
      </c>
      <c r="M110" s="16" t="str">
        <f>IF(ISNUMBER(ESTIMATE!L50),IF(ESTIMATE!L50=1,1,-1),"-")</f>
        <v>-</v>
      </c>
      <c r="N110" s="16" t="str">
        <f>IF(ISNUMBER(ESTIMATE!M50),IF(ESTIMATE!M50=1,1,-1),"-")</f>
        <v>-</v>
      </c>
      <c r="O110" s="16" t="str">
        <f>IF(ISNUMBER(ESTIMATE!N50),IF(ESTIMATE!N50=1,1,-1),"-")</f>
        <v>-</v>
      </c>
      <c r="P110" s="16" t="str">
        <f>IF(ISNUMBER(ESTIMATE!O50),IF(ESTIMATE!O50=1,1,-1),"-")</f>
        <v>-</v>
      </c>
      <c r="Q110" s="16" t="str">
        <f>IF(ISNUMBER(ESTIMATE!P50),IF(ESTIMATE!P50=1,1,-1),"-")</f>
        <v>-</v>
      </c>
      <c r="R110" s="16" t="str">
        <f>IF(ISNUMBER(ESTIMATE!Q50),IF(ESTIMATE!Q50=1,1,-1),"-")</f>
        <v>-</v>
      </c>
      <c r="S110" s="16" t="str">
        <f>IF(ISNUMBER(ESTIMATE!R50),IF(ESTIMATE!R50=1,1,-1),"-")</f>
        <v>-</v>
      </c>
      <c r="T110" s="16" t="str">
        <f>IF(ISNUMBER(ESTIMATE!S50),IF(ESTIMATE!S50=1,1,-1),"-")</f>
        <v>-</v>
      </c>
      <c r="U110" s="16" t="str">
        <f>IF(ISNUMBER(ESTIMATE!T50),IF(ESTIMATE!T50=1,1,-1),"-")</f>
        <v>-</v>
      </c>
      <c r="V110" s="16" t="str">
        <f>IF(ISNUMBER(ESTIMATE!U50),IF(ESTIMATE!U50=1,1,-1),"-")</f>
        <v>-</v>
      </c>
      <c r="W110" s="16" t="str">
        <f>IF(ISNUMBER(ESTIMATE!V50),IF(ESTIMATE!V50=1,1,-1),"-")</f>
        <v>-</v>
      </c>
      <c r="X110" s="224" t="str">
        <f t="shared" si="1"/>
        <v>-</v>
      </c>
      <c r="Y110" s="225" t="str">
        <f t="shared" si="2"/>
        <v>-</v>
      </c>
      <c r="Z110" s="226" t="str">
        <f t="shared" si="3"/>
        <v>-</v>
      </c>
      <c r="AA110" s="227" t="str">
        <f t="shared" si="4"/>
        <v>-</v>
      </c>
      <c r="AB110" s="228" t="str">
        <f t="shared" si="5"/>
        <v>-</v>
      </c>
      <c r="AC110" s="226" t="str">
        <f t="shared" si="6"/>
        <v>-</v>
      </c>
      <c r="AD110" s="227" t="str">
        <f t="shared" si="7"/>
        <v>-</v>
      </c>
      <c r="AE110" s="228" t="str">
        <f t="shared" si="8"/>
        <v>-</v>
      </c>
      <c r="AF110" s="239" t="str">
        <f t="shared" si="9"/>
        <v>-</v>
      </c>
      <c r="AG110" s="227" t="str">
        <f t="shared" si="10"/>
        <v>-</v>
      </c>
      <c r="AH110" s="228" t="str">
        <f t="shared" si="11"/>
        <v>-</v>
      </c>
      <c r="AI110" s="239" t="str">
        <f t="shared" si="12"/>
        <v>-</v>
      </c>
      <c r="AJ110" s="227" t="str">
        <f t="shared" si="13"/>
        <v>-</v>
      </c>
      <c r="AK110" s="228" t="str">
        <f t="shared" si="14"/>
        <v>-</v>
      </c>
      <c r="AL110" s="239" t="str">
        <f t="shared" si="15"/>
        <v>-</v>
      </c>
      <c r="AM110" s="227" t="str">
        <f t="shared" si="16"/>
        <v>-</v>
      </c>
      <c r="AN110" s="228" t="str">
        <f t="shared" si="17"/>
        <v>-</v>
      </c>
      <c r="AO110" s="240" t="str">
        <f t="shared" si="18"/>
        <v>-</v>
      </c>
      <c r="AP110" s="224" t="str">
        <f t="shared" si="19"/>
        <v>-</v>
      </c>
      <c r="AQ110" s="226" t="str">
        <f t="shared" si="20"/>
        <v>-</v>
      </c>
      <c r="AR110" s="109" t="str">
        <f t="shared" si="24"/>
        <v>-</v>
      </c>
      <c r="AS110" s="110" t="str">
        <f t="shared" si="21"/>
        <v>-</v>
      </c>
      <c r="AT110" s="110" t="str">
        <f t="shared" si="22"/>
        <v>-</v>
      </c>
    </row>
    <row r="111" spans="2:46">
      <c r="B111" s="18">
        <f t="shared" si="23"/>
        <v>29</v>
      </c>
      <c r="D111" s="22" t="str">
        <f>IF(ISNUMBER(ESTIMATE!C51),ESTIMATE!C51,"-")</f>
        <v>-</v>
      </c>
      <c r="E111" s="40" t="str">
        <f>IF(ISNUMBER(ESTIMATE!D51),ESTIMATE!D51,"-")</f>
        <v>-</v>
      </c>
      <c r="F111" s="16" t="str">
        <f>IF(ISNUMBER(ESTIMATE!E51),ESTIMATE!E51,"-")</f>
        <v>-</v>
      </c>
      <c r="G111" s="16" t="str">
        <f>IF(ISNUMBER(ESTIMATE!F51),IF(ESTIMATE!F51=1,1,-1),"-")</f>
        <v>-</v>
      </c>
      <c r="H111" s="16" t="str">
        <f>IF(ISNUMBER(ESTIMATE!G51),IF(ESTIMATE!G51=1,1,-1),"-")</f>
        <v>-</v>
      </c>
      <c r="I111" s="16" t="str">
        <f>IF(ISNUMBER(ESTIMATE!H51),IF(ESTIMATE!H51=1,1,-1),"-")</f>
        <v>-</v>
      </c>
      <c r="J111" s="16" t="str">
        <f>IF(ISNUMBER(ESTIMATE!I51),IF(ESTIMATE!I51=1,1,-1),"-")</f>
        <v>-</v>
      </c>
      <c r="K111" s="16" t="str">
        <f>IF(ISNUMBER(ESTIMATE!J51),IF(ESTIMATE!J51=1,1,-1),"-")</f>
        <v>-</v>
      </c>
      <c r="L111" s="16" t="str">
        <f>IF(ISNUMBER(ESTIMATE!K51),IF(ESTIMATE!K51=1,1,-1),"-")</f>
        <v>-</v>
      </c>
      <c r="M111" s="16" t="str">
        <f>IF(ISNUMBER(ESTIMATE!L51),IF(ESTIMATE!L51=1,1,-1),"-")</f>
        <v>-</v>
      </c>
      <c r="N111" s="16" t="str">
        <f>IF(ISNUMBER(ESTIMATE!M51),IF(ESTIMATE!M51=1,1,-1),"-")</f>
        <v>-</v>
      </c>
      <c r="O111" s="16" t="str">
        <f>IF(ISNUMBER(ESTIMATE!N51),IF(ESTIMATE!N51=1,1,-1),"-")</f>
        <v>-</v>
      </c>
      <c r="P111" s="16" t="str">
        <f>IF(ISNUMBER(ESTIMATE!O51),IF(ESTIMATE!O51=1,1,-1),"-")</f>
        <v>-</v>
      </c>
      <c r="Q111" s="16" t="str">
        <f>IF(ISNUMBER(ESTIMATE!P51),IF(ESTIMATE!P51=1,1,-1),"-")</f>
        <v>-</v>
      </c>
      <c r="R111" s="16" t="str">
        <f>IF(ISNUMBER(ESTIMATE!Q51),IF(ESTIMATE!Q51=1,1,-1),"-")</f>
        <v>-</v>
      </c>
      <c r="S111" s="16" t="str">
        <f>IF(ISNUMBER(ESTIMATE!R51),IF(ESTIMATE!R51=1,1,-1),"-")</f>
        <v>-</v>
      </c>
      <c r="T111" s="16" t="str">
        <f>IF(ISNUMBER(ESTIMATE!S51),IF(ESTIMATE!S51=1,1,-1),"-")</f>
        <v>-</v>
      </c>
      <c r="U111" s="16" t="str">
        <f>IF(ISNUMBER(ESTIMATE!T51),IF(ESTIMATE!T51=1,1,-1),"-")</f>
        <v>-</v>
      </c>
      <c r="V111" s="16" t="str">
        <f>IF(ISNUMBER(ESTIMATE!U51),IF(ESTIMATE!U51=1,1,-1),"-")</f>
        <v>-</v>
      </c>
      <c r="W111" s="16" t="str">
        <f>IF(ISNUMBER(ESTIMATE!V51),IF(ESTIMATE!V51=1,1,-1),"-")</f>
        <v>-</v>
      </c>
      <c r="X111" s="224" t="str">
        <f t="shared" si="1"/>
        <v>-</v>
      </c>
      <c r="Y111" s="225" t="str">
        <f t="shared" si="2"/>
        <v>-</v>
      </c>
      <c r="Z111" s="226" t="str">
        <f t="shared" si="3"/>
        <v>-</v>
      </c>
      <c r="AA111" s="227" t="str">
        <f t="shared" si="4"/>
        <v>-</v>
      </c>
      <c r="AB111" s="228" t="str">
        <f t="shared" si="5"/>
        <v>-</v>
      </c>
      <c r="AC111" s="226" t="str">
        <f t="shared" si="6"/>
        <v>-</v>
      </c>
      <c r="AD111" s="227" t="str">
        <f t="shared" si="7"/>
        <v>-</v>
      </c>
      <c r="AE111" s="228" t="str">
        <f t="shared" si="8"/>
        <v>-</v>
      </c>
      <c r="AF111" s="239" t="str">
        <f t="shared" si="9"/>
        <v>-</v>
      </c>
      <c r="AG111" s="227" t="str">
        <f t="shared" si="10"/>
        <v>-</v>
      </c>
      <c r="AH111" s="228" t="str">
        <f t="shared" si="11"/>
        <v>-</v>
      </c>
      <c r="AI111" s="239" t="str">
        <f t="shared" si="12"/>
        <v>-</v>
      </c>
      <c r="AJ111" s="227" t="str">
        <f t="shared" si="13"/>
        <v>-</v>
      </c>
      <c r="AK111" s="228" t="str">
        <f t="shared" si="14"/>
        <v>-</v>
      </c>
      <c r="AL111" s="239" t="str">
        <f t="shared" si="15"/>
        <v>-</v>
      </c>
      <c r="AM111" s="227" t="str">
        <f t="shared" si="16"/>
        <v>-</v>
      </c>
      <c r="AN111" s="228" t="str">
        <f t="shared" si="17"/>
        <v>-</v>
      </c>
      <c r="AO111" s="240" t="str">
        <f t="shared" si="18"/>
        <v>-</v>
      </c>
      <c r="AP111" s="224" t="str">
        <f t="shared" si="19"/>
        <v>-</v>
      </c>
      <c r="AQ111" s="226" t="str">
        <f t="shared" si="20"/>
        <v>-</v>
      </c>
      <c r="AR111" s="109" t="str">
        <f t="shared" si="24"/>
        <v>-</v>
      </c>
      <c r="AS111" s="110" t="str">
        <f t="shared" si="21"/>
        <v>-</v>
      </c>
      <c r="AT111" s="110" t="str">
        <f t="shared" si="22"/>
        <v>-</v>
      </c>
    </row>
    <row r="112" spans="2:46">
      <c r="B112" s="18">
        <f t="shared" si="23"/>
        <v>30</v>
      </c>
      <c r="D112" s="22" t="str">
        <f>IF(ISNUMBER(ESTIMATE!C52),ESTIMATE!C52,"-")</f>
        <v>-</v>
      </c>
      <c r="E112" s="40" t="str">
        <f>IF(ISNUMBER(ESTIMATE!D52),ESTIMATE!D52,"-")</f>
        <v>-</v>
      </c>
      <c r="F112" s="16" t="str">
        <f>IF(ISNUMBER(ESTIMATE!E52),ESTIMATE!E52,"-")</f>
        <v>-</v>
      </c>
      <c r="G112" s="16" t="str">
        <f>IF(ISNUMBER(ESTIMATE!F52),IF(ESTIMATE!F52=1,1,-1),"-")</f>
        <v>-</v>
      </c>
      <c r="H112" s="16" t="str">
        <f>IF(ISNUMBER(ESTIMATE!G52),IF(ESTIMATE!G52=1,1,-1),"-")</f>
        <v>-</v>
      </c>
      <c r="I112" s="16" t="str">
        <f>IF(ISNUMBER(ESTIMATE!H52),IF(ESTIMATE!H52=1,1,-1),"-")</f>
        <v>-</v>
      </c>
      <c r="J112" s="16" t="str">
        <f>IF(ISNUMBER(ESTIMATE!I52),IF(ESTIMATE!I52=1,1,-1),"-")</f>
        <v>-</v>
      </c>
      <c r="K112" s="16" t="str">
        <f>IF(ISNUMBER(ESTIMATE!J52),IF(ESTIMATE!J52=1,1,-1),"-")</f>
        <v>-</v>
      </c>
      <c r="L112" s="16" t="str">
        <f>IF(ISNUMBER(ESTIMATE!K52),IF(ESTIMATE!K52=1,1,-1),"-")</f>
        <v>-</v>
      </c>
      <c r="M112" s="16" t="str">
        <f>IF(ISNUMBER(ESTIMATE!L52),IF(ESTIMATE!L52=1,1,-1),"-")</f>
        <v>-</v>
      </c>
      <c r="N112" s="16" t="str">
        <f>IF(ISNUMBER(ESTIMATE!M52),IF(ESTIMATE!M52=1,1,-1),"-")</f>
        <v>-</v>
      </c>
      <c r="O112" s="16" t="str">
        <f>IF(ISNUMBER(ESTIMATE!N52),IF(ESTIMATE!N52=1,1,-1),"-")</f>
        <v>-</v>
      </c>
      <c r="P112" s="16" t="str">
        <f>IF(ISNUMBER(ESTIMATE!O52),IF(ESTIMATE!O52=1,1,-1),"-")</f>
        <v>-</v>
      </c>
      <c r="Q112" s="16" t="str">
        <f>IF(ISNUMBER(ESTIMATE!P52),IF(ESTIMATE!P52=1,1,-1),"-")</f>
        <v>-</v>
      </c>
      <c r="R112" s="16" t="str">
        <f>IF(ISNUMBER(ESTIMATE!Q52),IF(ESTIMATE!Q52=1,1,-1),"-")</f>
        <v>-</v>
      </c>
      <c r="S112" s="16" t="str">
        <f>IF(ISNUMBER(ESTIMATE!R52),IF(ESTIMATE!R52=1,1,-1),"-")</f>
        <v>-</v>
      </c>
      <c r="T112" s="16" t="str">
        <f>IF(ISNUMBER(ESTIMATE!S52),IF(ESTIMATE!S52=1,1,-1),"-")</f>
        <v>-</v>
      </c>
      <c r="U112" s="16" t="str">
        <f>IF(ISNUMBER(ESTIMATE!T52),IF(ESTIMATE!T52=1,1,-1),"-")</f>
        <v>-</v>
      </c>
      <c r="V112" s="16" t="str">
        <f>IF(ISNUMBER(ESTIMATE!U52),IF(ESTIMATE!U52=1,1,-1),"-")</f>
        <v>-</v>
      </c>
      <c r="W112" s="16" t="str">
        <f>IF(ISNUMBER(ESTIMATE!V52),IF(ESTIMATE!V52=1,1,-1),"-")</f>
        <v>-</v>
      </c>
      <c r="X112" s="224" t="str">
        <f t="shared" si="1"/>
        <v>-</v>
      </c>
      <c r="Y112" s="225" t="str">
        <f t="shared" si="2"/>
        <v>-</v>
      </c>
      <c r="Z112" s="226" t="str">
        <f t="shared" si="3"/>
        <v>-</v>
      </c>
      <c r="AA112" s="227" t="str">
        <f t="shared" si="4"/>
        <v>-</v>
      </c>
      <c r="AB112" s="228" t="str">
        <f t="shared" si="5"/>
        <v>-</v>
      </c>
      <c r="AC112" s="226" t="str">
        <f t="shared" si="6"/>
        <v>-</v>
      </c>
      <c r="AD112" s="227" t="str">
        <f t="shared" si="7"/>
        <v>-</v>
      </c>
      <c r="AE112" s="228" t="str">
        <f t="shared" si="8"/>
        <v>-</v>
      </c>
      <c r="AF112" s="239" t="str">
        <f t="shared" si="9"/>
        <v>-</v>
      </c>
      <c r="AG112" s="227" t="str">
        <f t="shared" si="10"/>
        <v>-</v>
      </c>
      <c r="AH112" s="228" t="str">
        <f t="shared" si="11"/>
        <v>-</v>
      </c>
      <c r="AI112" s="239" t="str">
        <f t="shared" si="12"/>
        <v>-</v>
      </c>
      <c r="AJ112" s="227" t="str">
        <f t="shared" si="13"/>
        <v>-</v>
      </c>
      <c r="AK112" s="228" t="str">
        <f t="shared" si="14"/>
        <v>-</v>
      </c>
      <c r="AL112" s="239" t="str">
        <f t="shared" si="15"/>
        <v>-</v>
      </c>
      <c r="AM112" s="227" t="str">
        <f t="shared" si="16"/>
        <v>-</v>
      </c>
      <c r="AN112" s="228" t="str">
        <f t="shared" si="17"/>
        <v>-</v>
      </c>
      <c r="AO112" s="240" t="str">
        <f t="shared" si="18"/>
        <v>-</v>
      </c>
      <c r="AP112" s="224" t="str">
        <f t="shared" si="19"/>
        <v>-</v>
      </c>
      <c r="AQ112" s="226" t="str">
        <f t="shared" si="20"/>
        <v>-</v>
      </c>
      <c r="AR112" s="109" t="str">
        <f t="shared" si="24"/>
        <v>-</v>
      </c>
      <c r="AS112" s="110" t="str">
        <f t="shared" si="21"/>
        <v>-</v>
      </c>
      <c r="AT112" s="110" t="str">
        <f t="shared" si="22"/>
        <v>-</v>
      </c>
    </row>
    <row r="113" spans="2:46">
      <c r="B113" s="18">
        <f t="shared" si="23"/>
        <v>31</v>
      </c>
      <c r="D113" s="22" t="str">
        <f>IF(ISNUMBER(ESTIMATE!C53),ESTIMATE!C53,"-")</f>
        <v>-</v>
      </c>
      <c r="E113" s="40" t="str">
        <f>IF(ISNUMBER(ESTIMATE!D53),ESTIMATE!D53,"-")</f>
        <v>-</v>
      </c>
      <c r="F113" s="16" t="str">
        <f>IF(ISNUMBER(ESTIMATE!E53),ESTIMATE!E53,"-")</f>
        <v>-</v>
      </c>
      <c r="G113" s="16" t="str">
        <f>IF(ISNUMBER(ESTIMATE!F53),IF(ESTIMATE!F53=1,1,-1),"-")</f>
        <v>-</v>
      </c>
      <c r="H113" s="16" t="str">
        <f>IF(ISNUMBER(ESTIMATE!G53),IF(ESTIMATE!G53=1,1,-1),"-")</f>
        <v>-</v>
      </c>
      <c r="I113" s="16" t="str">
        <f>IF(ISNUMBER(ESTIMATE!H53),IF(ESTIMATE!H53=1,1,-1),"-")</f>
        <v>-</v>
      </c>
      <c r="J113" s="16" t="str">
        <f>IF(ISNUMBER(ESTIMATE!I53),IF(ESTIMATE!I53=1,1,-1),"-")</f>
        <v>-</v>
      </c>
      <c r="K113" s="16" t="str">
        <f>IF(ISNUMBER(ESTIMATE!J53),IF(ESTIMATE!J53=1,1,-1),"-")</f>
        <v>-</v>
      </c>
      <c r="L113" s="16" t="str">
        <f>IF(ISNUMBER(ESTIMATE!K53),IF(ESTIMATE!K53=1,1,-1),"-")</f>
        <v>-</v>
      </c>
      <c r="M113" s="16" t="str">
        <f>IF(ISNUMBER(ESTIMATE!L53),IF(ESTIMATE!L53=1,1,-1),"-")</f>
        <v>-</v>
      </c>
      <c r="N113" s="16" t="str">
        <f>IF(ISNUMBER(ESTIMATE!M53),IF(ESTIMATE!M53=1,1,-1),"-")</f>
        <v>-</v>
      </c>
      <c r="O113" s="16" t="str">
        <f>IF(ISNUMBER(ESTIMATE!N53),IF(ESTIMATE!N53=1,1,-1),"-")</f>
        <v>-</v>
      </c>
      <c r="P113" s="16" t="str">
        <f>IF(ISNUMBER(ESTIMATE!O53),IF(ESTIMATE!O53=1,1,-1),"-")</f>
        <v>-</v>
      </c>
      <c r="Q113" s="16" t="str">
        <f>IF(ISNUMBER(ESTIMATE!P53),IF(ESTIMATE!P53=1,1,-1),"-")</f>
        <v>-</v>
      </c>
      <c r="R113" s="16" t="str">
        <f>IF(ISNUMBER(ESTIMATE!Q53),IF(ESTIMATE!Q53=1,1,-1),"-")</f>
        <v>-</v>
      </c>
      <c r="S113" s="16" t="str">
        <f>IF(ISNUMBER(ESTIMATE!R53),IF(ESTIMATE!R53=1,1,-1),"-")</f>
        <v>-</v>
      </c>
      <c r="T113" s="16" t="str">
        <f>IF(ISNUMBER(ESTIMATE!S53),IF(ESTIMATE!S53=1,1,-1),"-")</f>
        <v>-</v>
      </c>
      <c r="U113" s="16" t="str">
        <f>IF(ISNUMBER(ESTIMATE!T53),IF(ESTIMATE!T53=1,1,-1),"-")</f>
        <v>-</v>
      </c>
      <c r="V113" s="16" t="str">
        <f>IF(ISNUMBER(ESTIMATE!U53),IF(ESTIMATE!U53=1,1,-1),"-")</f>
        <v>-</v>
      </c>
      <c r="W113" s="16" t="str">
        <f>IF(ISNUMBER(ESTIMATE!V53),IF(ESTIMATE!V53=1,1,-1),"-")</f>
        <v>-</v>
      </c>
      <c r="X113" s="224" t="str">
        <f t="shared" si="1"/>
        <v>-</v>
      </c>
      <c r="Y113" s="225" t="str">
        <f t="shared" si="2"/>
        <v>-</v>
      </c>
      <c r="Z113" s="226" t="str">
        <f t="shared" si="3"/>
        <v>-</v>
      </c>
      <c r="AA113" s="227" t="str">
        <f t="shared" si="4"/>
        <v>-</v>
      </c>
      <c r="AB113" s="228" t="str">
        <f t="shared" si="5"/>
        <v>-</v>
      </c>
      <c r="AC113" s="226" t="str">
        <f t="shared" si="6"/>
        <v>-</v>
      </c>
      <c r="AD113" s="227" t="str">
        <f t="shared" si="7"/>
        <v>-</v>
      </c>
      <c r="AE113" s="228" t="str">
        <f t="shared" si="8"/>
        <v>-</v>
      </c>
      <c r="AF113" s="239" t="str">
        <f t="shared" si="9"/>
        <v>-</v>
      </c>
      <c r="AG113" s="227" t="str">
        <f t="shared" si="10"/>
        <v>-</v>
      </c>
      <c r="AH113" s="228" t="str">
        <f t="shared" si="11"/>
        <v>-</v>
      </c>
      <c r="AI113" s="239" t="str">
        <f t="shared" si="12"/>
        <v>-</v>
      </c>
      <c r="AJ113" s="227" t="str">
        <f t="shared" si="13"/>
        <v>-</v>
      </c>
      <c r="AK113" s="228" t="str">
        <f t="shared" si="14"/>
        <v>-</v>
      </c>
      <c r="AL113" s="239" t="str">
        <f t="shared" si="15"/>
        <v>-</v>
      </c>
      <c r="AM113" s="227" t="str">
        <f t="shared" si="16"/>
        <v>-</v>
      </c>
      <c r="AN113" s="228" t="str">
        <f t="shared" si="17"/>
        <v>-</v>
      </c>
      <c r="AO113" s="240" t="str">
        <f t="shared" si="18"/>
        <v>-</v>
      </c>
      <c r="AP113" s="224" t="str">
        <f t="shared" si="19"/>
        <v>-</v>
      </c>
      <c r="AQ113" s="226" t="str">
        <f t="shared" si="20"/>
        <v>-</v>
      </c>
      <c r="AR113" s="109" t="str">
        <f t="shared" si="24"/>
        <v>-</v>
      </c>
      <c r="AS113" s="110" t="str">
        <f t="shared" si="21"/>
        <v>-</v>
      </c>
      <c r="AT113" s="110" t="str">
        <f t="shared" si="22"/>
        <v>-</v>
      </c>
    </row>
    <row r="114" spans="2:46">
      <c r="B114" s="18">
        <f t="shared" si="23"/>
        <v>32</v>
      </c>
      <c r="D114" s="22" t="str">
        <f>IF(ISNUMBER(ESTIMATE!C54),ESTIMATE!C54,"-")</f>
        <v>-</v>
      </c>
      <c r="E114" s="40" t="str">
        <f>IF(ISNUMBER(ESTIMATE!D54),ESTIMATE!D54,"-")</f>
        <v>-</v>
      </c>
      <c r="F114" s="16" t="str">
        <f>IF(ISNUMBER(ESTIMATE!E54),ESTIMATE!E54,"-")</f>
        <v>-</v>
      </c>
      <c r="G114" s="16" t="str">
        <f>IF(ISNUMBER(ESTIMATE!F54),IF(ESTIMATE!F54=1,1,-1),"-")</f>
        <v>-</v>
      </c>
      <c r="H114" s="16" t="str">
        <f>IF(ISNUMBER(ESTIMATE!G54),IF(ESTIMATE!G54=1,1,-1),"-")</f>
        <v>-</v>
      </c>
      <c r="I114" s="16" t="str">
        <f>IF(ISNUMBER(ESTIMATE!H54),IF(ESTIMATE!H54=1,1,-1),"-")</f>
        <v>-</v>
      </c>
      <c r="J114" s="16" t="str">
        <f>IF(ISNUMBER(ESTIMATE!I54),IF(ESTIMATE!I54=1,1,-1),"-")</f>
        <v>-</v>
      </c>
      <c r="K114" s="16" t="str">
        <f>IF(ISNUMBER(ESTIMATE!J54),IF(ESTIMATE!J54=1,1,-1),"-")</f>
        <v>-</v>
      </c>
      <c r="L114" s="16" t="str">
        <f>IF(ISNUMBER(ESTIMATE!K54),IF(ESTIMATE!K54=1,1,-1),"-")</f>
        <v>-</v>
      </c>
      <c r="M114" s="16" t="str">
        <f>IF(ISNUMBER(ESTIMATE!L54),IF(ESTIMATE!L54=1,1,-1),"-")</f>
        <v>-</v>
      </c>
      <c r="N114" s="16" t="str">
        <f>IF(ISNUMBER(ESTIMATE!M54),IF(ESTIMATE!M54=1,1,-1),"-")</f>
        <v>-</v>
      </c>
      <c r="O114" s="16" t="str">
        <f>IF(ISNUMBER(ESTIMATE!N54),IF(ESTIMATE!N54=1,1,-1),"-")</f>
        <v>-</v>
      </c>
      <c r="P114" s="16" t="str">
        <f>IF(ISNUMBER(ESTIMATE!O54),IF(ESTIMATE!O54=1,1,-1),"-")</f>
        <v>-</v>
      </c>
      <c r="Q114" s="16" t="str">
        <f>IF(ISNUMBER(ESTIMATE!P54),IF(ESTIMATE!P54=1,1,-1),"-")</f>
        <v>-</v>
      </c>
      <c r="R114" s="16" t="str">
        <f>IF(ISNUMBER(ESTIMATE!Q54),IF(ESTIMATE!Q54=1,1,-1),"-")</f>
        <v>-</v>
      </c>
      <c r="S114" s="16" t="str">
        <f>IF(ISNUMBER(ESTIMATE!R54),IF(ESTIMATE!R54=1,1,-1),"-")</f>
        <v>-</v>
      </c>
      <c r="T114" s="16" t="str">
        <f>IF(ISNUMBER(ESTIMATE!S54),IF(ESTIMATE!S54=1,1,-1),"-")</f>
        <v>-</v>
      </c>
      <c r="U114" s="16" t="str">
        <f>IF(ISNUMBER(ESTIMATE!T54),IF(ESTIMATE!T54=1,1,-1),"-")</f>
        <v>-</v>
      </c>
      <c r="V114" s="16" t="str">
        <f>IF(ISNUMBER(ESTIMATE!U54),IF(ESTIMATE!U54=1,1,-1),"-")</f>
        <v>-</v>
      </c>
      <c r="W114" s="16" t="str">
        <f>IF(ISNUMBER(ESTIMATE!V54),IF(ESTIMATE!V54=1,1,-1),"-")</f>
        <v>-</v>
      </c>
      <c r="X114" s="224" t="str">
        <f t="shared" si="1"/>
        <v>-</v>
      </c>
      <c r="Y114" s="225" t="str">
        <f t="shared" si="2"/>
        <v>-</v>
      </c>
      <c r="Z114" s="226" t="str">
        <f t="shared" si="3"/>
        <v>-</v>
      </c>
      <c r="AA114" s="227" t="str">
        <f t="shared" si="4"/>
        <v>-</v>
      </c>
      <c r="AB114" s="228" t="str">
        <f t="shared" si="5"/>
        <v>-</v>
      </c>
      <c r="AC114" s="226" t="str">
        <f t="shared" si="6"/>
        <v>-</v>
      </c>
      <c r="AD114" s="227" t="str">
        <f t="shared" si="7"/>
        <v>-</v>
      </c>
      <c r="AE114" s="228" t="str">
        <f t="shared" si="8"/>
        <v>-</v>
      </c>
      <c r="AF114" s="239" t="str">
        <f t="shared" si="9"/>
        <v>-</v>
      </c>
      <c r="AG114" s="227" t="str">
        <f t="shared" si="10"/>
        <v>-</v>
      </c>
      <c r="AH114" s="228" t="str">
        <f t="shared" si="11"/>
        <v>-</v>
      </c>
      <c r="AI114" s="239" t="str">
        <f t="shared" si="12"/>
        <v>-</v>
      </c>
      <c r="AJ114" s="227" t="str">
        <f t="shared" si="13"/>
        <v>-</v>
      </c>
      <c r="AK114" s="228" t="str">
        <f t="shared" si="14"/>
        <v>-</v>
      </c>
      <c r="AL114" s="239" t="str">
        <f t="shared" si="15"/>
        <v>-</v>
      </c>
      <c r="AM114" s="227" t="str">
        <f t="shared" si="16"/>
        <v>-</v>
      </c>
      <c r="AN114" s="228" t="str">
        <f t="shared" si="17"/>
        <v>-</v>
      </c>
      <c r="AO114" s="240" t="str">
        <f t="shared" si="18"/>
        <v>-</v>
      </c>
      <c r="AP114" s="224" t="str">
        <f t="shared" si="19"/>
        <v>-</v>
      </c>
      <c r="AQ114" s="226" t="str">
        <f t="shared" si="20"/>
        <v>-</v>
      </c>
      <c r="AR114" s="109" t="str">
        <f t="shared" si="24"/>
        <v>-</v>
      </c>
      <c r="AS114" s="110" t="str">
        <f t="shared" si="21"/>
        <v>-</v>
      </c>
      <c r="AT114" s="110" t="str">
        <f t="shared" si="22"/>
        <v>-</v>
      </c>
    </row>
    <row r="115" spans="2:46">
      <c r="B115" s="18">
        <f t="shared" si="23"/>
        <v>33</v>
      </c>
      <c r="D115" s="22" t="str">
        <f>IF(ISNUMBER(ESTIMATE!C55),ESTIMATE!C55,"-")</f>
        <v>-</v>
      </c>
      <c r="E115" s="40" t="str">
        <f>IF(ISNUMBER(ESTIMATE!D55),ESTIMATE!D55,"-")</f>
        <v>-</v>
      </c>
      <c r="F115" s="16" t="str">
        <f>IF(ISNUMBER(ESTIMATE!E55),ESTIMATE!E55,"-")</f>
        <v>-</v>
      </c>
      <c r="G115" s="16" t="str">
        <f>IF(ISNUMBER(ESTIMATE!F55),IF(ESTIMATE!F55=1,1,-1),"-")</f>
        <v>-</v>
      </c>
      <c r="H115" s="16" t="str">
        <f>IF(ISNUMBER(ESTIMATE!G55),IF(ESTIMATE!G55=1,1,-1),"-")</f>
        <v>-</v>
      </c>
      <c r="I115" s="16" t="str">
        <f>IF(ISNUMBER(ESTIMATE!H55),IF(ESTIMATE!H55=1,1,-1),"-")</f>
        <v>-</v>
      </c>
      <c r="J115" s="16" t="str">
        <f>IF(ISNUMBER(ESTIMATE!I55),IF(ESTIMATE!I55=1,1,-1),"-")</f>
        <v>-</v>
      </c>
      <c r="K115" s="16" t="str">
        <f>IF(ISNUMBER(ESTIMATE!J55),IF(ESTIMATE!J55=1,1,-1),"-")</f>
        <v>-</v>
      </c>
      <c r="L115" s="16" t="str">
        <f>IF(ISNUMBER(ESTIMATE!K55),IF(ESTIMATE!K55=1,1,-1),"-")</f>
        <v>-</v>
      </c>
      <c r="M115" s="16" t="str">
        <f>IF(ISNUMBER(ESTIMATE!L55),IF(ESTIMATE!L55=1,1,-1),"-")</f>
        <v>-</v>
      </c>
      <c r="N115" s="16" t="str">
        <f>IF(ISNUMBER(ESTIMATE!M55),IF(ESTIMATE!M55=1,1,-1),"-")</f>
        <v>-</v>
      </c>
      <c r="O115" s="16" t="str">
        <f>IF(ISNUMBER(ESTIMATE!N55),IF(ESTIMATE!N55=1,1,-1),"-")</f>
        <v>-</v>
      </c>
      <c r="P115" s="16" t="str">
        <f>IF(ISNUMBER(ESTIMATE!O55),IF(ESTIMATE!O55=1,1,-1),"-")</f>
        <v>-</v>
      </c>
      <c r="Q115" s="16" t="str">
        <f>IF(ISNUMBER(ESTIMATE!P55),IF(ESTIMATE!P55=1,1,-1),"-")</f>
        <v>-</v>
      </c>
      <c r="R115" s="16" t="str">
        <f>IF(ISNUMBER(ESTIMATE!Q55),IF(ESTIMATE!Q55=1,1,-1),"-")</f>
        <v>-</v>
      </c>
      <c r="S115" s="16" t="str">
        <f>IF(ISNUMBER(ESTIMATE!R55),IF(ESTIMATE!R55=1,1,-1),"-")</f>
        <v>-</v>
      </c>
      <c r="T115" s="16" t="str">
        <f>IF(ISNUMBER(ESTIMATE!S55),IF(ESTIMATE!S55=1,1,-1),"-")</f>
        <v>-</v>
      </c>
      <c r="U115" s="16" t="str">
        <f>IF(ISNUMBER(ESTIMATE!T55),IF(ESTIMATE!T55=1,1,-1),"-")</f>
        <v>-</v>
      </c>
      <c r="V115" s="16" t="str">
        <f>IF(ISNUMBER(ESTIMATE!U55),IF(ESTIMATE!U55=1,1,-1),"-")</f>
        <v>-</v>
      </c>
      <c r="W115" s="16" t="str">
        <f>IF(ISNUMBER(ESTIMATE!V55),IF(ESTIMATE!V55=1,1,-1),"-")</f>
        <v>-</v>
      </c>
      <c r="X115" s="224" t="str">
        <f t="shared" si="1"/>
        <v>-</v>
      </c>
      <c r="Y115" s="225" t="str">
        <f t="shared" si="2"/>
        <v>-</v>
      </c>
      <c r="Z115" s="226" t="str">
        <f t="shared" si="3"/>
        <v>-</v>
      </c>
      <c r="AA115" s="227" t="str">
        <f t="shared" si="4"/>
        <v>-</v>
      </c>
      <c r="AB115" s="228" t="str">
        <f t="shared" si="5"/>
        <v>-</v>
      </c>
      <c r="AC115" s="226" t="str">
        <f t="shared" si="6"/>
        <v>-</v>
      </c>
      <c r="AD115" s="227" t="str">
        <f t="shared" si="7"/>
        <v>-</v>
      </c>
      <c r="AE115" s="228" t="str">
        <f t="shared" si="8"/>
        <v>-</v>
      </c>
      <c r="AF115" s="239" t="str">
        <f t="shared" si="9"/>
        <v>-</v>
      </c>
      <c r="AG115" s="227" t="str">
        <f t="shared" si="10"/>
        <v>-</v>
      </c>
      <c r="AH115" s="228" t="str">
        <f t="shared" si="11"/>
        <v>-</v>
      </c>
      <c r="AI115" s="239" t="str">
        <f t="shared" si="12"/>
        <v>-</v>
      </c>
      <c r="AJ115" s="227" t="str">
        <f t="shared" si="13"/>
        <v>-</v>
      </c>
      <c r="AK115" s="228" t="str">
        <f t="shared" si="14"/>
        <v>-</v>
      </c>
      <c r="AL115" s="239" t="str">
        <f t="shared" si="15"/>
        <v>-</v>
      </c>
      <c r="AM115" s="227" t="str">
        <f t="shared" si="16"/>
        <v>-</v>
      </c>
      <c r="AN115" s="228" t="str">
        <f t="shared" si="17"/>
        <v>-</v>
      </c>
      <c r="AO115" s="240" t="str">
        <f t="shared" si="18"/>
        <v>-</v>
      </c>
      <c r="AP115" s="224" t="str">
        <f t="shared" si="19"/>
        <v>-</v>
      </c>
      <c r="AQ115" s="226" t="str">
        <f t="shared" si="20"/>
        <v>-</v>
      </c>
      <c r="AR115" s="109" t="str">
        <f t="shared" si="24"/>
        <v>-</v>
      </c>
      <c r="AS115" s="110" t="str">
        <f t="shared" si="21"/>
        <v>-</v>
      </c>
      <c r="AT115" s="110" t="str">
        <f t="shared" si="22"/>
        <v>-</v>
      </c>
    </row>
    <row r="116" spans="2:46">
      <c r="B116" s="18">
        <f t="shared" si="23"/>
        <v>34</v>
      </c>
      <c r="D116" s="22" t="str">
        <f>IF(ISNUMBER(ESTIMATE!C56),ESTIMATE!C56,"-")</f>
        <v>-</v>
      </c>
      <c r="E116" s="40" t="str">
        <f>IF(ISNUMBER(ESTIMATE!D56),ESTIMATE!D56,"-")</f>
        <v>-</v>
      </c>
      <c r="F116" s="16" t="str">
        <f>IF(ISNUMBER(ESTIMATE!E56),ESTIMATE!E56,"-")</f>
        <v>-</v>
      </c>
      <c r="G116" s="16" t="str">
        <f>IF(ISNUMBER(ESTIMATE!F56),IF(ESTIMATE!F56=1,1,-1),"-")</f>
        <v>-</v>
      </c>
      <c r="H116" s="16" t="str">
        <f>IF(ISNUMBER(ESTIMATE!G56),IF(ESTIMATE!G56=1,1,-1),"-")</f>
        <v>-</v>
      </c>
      <c r="I116" s="16" t="str">
        <f>IF(ISNUMBER(ESTIMATE!H56),IF(ESTIMATE!H56=1,1,-1),"-")</f>
        <v>-</v>
      </c>
      <c r="J116" s="16" t="str">
        <f>IF(ISNUMBER(ESTIMATE!I56),IF(ESTIMATE!I56=1,1,-1),"-")</f>
        <v>-</v>
      </c>
      <c r="K116" s="16" t="str">
        <f>IF(ISNUMBER(ESTIMATE!J56),IF(ESTIMATE!J56=1,1,-1),"-")</f>
        <v>-</v>
      </c>
      <c r="L116" s="16" t="str">
        <f>IF(ISNUMBER(ESTIMATE!K56),IF(ESTIMATE!K56=1,1,-1),"-")</f>
        <v>-</v>
      </c>
      <c r="M116" s="16" t="str">
        <f>IF(ISNUMBER(ESTIMATE!L56),IF(ESTIMATE!L56=1,1,-1),"-")</f>
        <v>-</v>
      </c>
      <c r="N116" s="16" t="str">
        <f>IF(ISNUMBER(ESTIMATE!M56),IF(ESTIMATE!M56=1,1,-1),"-")</f>
        <v>-</v>
      </c>
      <c r="O116" s="16" t="str">
        <f>IF(ISNUMBER(ESTIMATE!N56),IF(ESTIMATE!N56=1,1,-1),"-")</f>
        <v>-</v>
      </c>
      <c r="P116" s="16" t="str">
        <f>IF(ISNUMBER(ESTIMATE!O56),IF(ESTIMATE!O56=1,1,-1),"-")</f>
        <v>-</v>
      </c>
      <c r="Q116" s="16" t="str">
        <f>IF(ISNUMBER(ESTIMATE!P56),IF(ESTIMATE!P56=1,1,-1),"-")</f>
        <v>-</v>
      </c>
      <c r="R116" s="16" t="str">
        <f>IF(ISNUMBER(ESTIMATE!Q56),IF(ESTIMATE!Q56=1,1,-1),"-")</f>
        <v>-</v>
      </c>
      <c r="S116" s="16" t="str">
        <f>IF(ISNUMBER(ESTIMATE!R56),IF(ESTIMATE!R56=1,1,-1),"-")</f>
        <v>-</v>
      </c>
      <c r="T116" s="16" t="str">
        <f>IF(ISNUMBER(ESTIMATE!S56),IF(ESTIMATE!S56=1,1,-1),"-")</f>
        <v>-</v>
      </c>
      <c r="U116" s="16" t="str">
        <f>IF(ISNUMBER(ESTIMATE!T56),IF(ESTIMATE!T56=1,1,-1),"-")</f>
        <v>-</v>
      </c>
      <c r="V116" s="16" t="str">
        <f>IF(ISNUMBER(ESTIMATE!U56),IF(ESTIMATE!U56=1,1,-1),"-")</f>
        <v>-</v>
      </c>
      <c r="W116" s="16" t="str">
        <f>IF(ISNUMBER(ESTIMATE!V56),IF(ESTIMATE!V56=1,1,-1),"-")</f>
        <v>-</v>
      </c>
      <c r="X116" s="224" t="str">
        <f t="shared" si="1"/>
        <v>-</v>
      </c>
      <c r="Y116" s="225" t="str">
        <f t="shared" si="2"/>
        <v>-</v>
      </c>
      <c r="Z116" s="226" t="str">
        <f t="shared" si="3"/>
        <v>-</v>
      </c>
      <c r="AA116" s="227" t="str">
        <f t="shared" si="4"/>
        <v>-</v>
      </c>
      <c r="AB116" s="228" t="str">
        <f t="shared" si="5"/>
        <v>-</v>
      </c>
      <c r="AC116" s="226" t="str">
        <f t="shared" si="6"/>
        <v>-</v>
      </c>
      <c r="AD116" s="227" t="str">
        <f t="shared" si="7"/>
        <v>-</v>
      </c>
      <c r="AE116" s="228" t="str">
        <f t="shared" si="8"/>
        <v>-</v>
      </c>
      <c r="AF116" s="239" t="str">
        <f t="shared" si="9"/>
        <v>-</v>
      </c>
      <c r="AG116" s="227" t="str">
        <f t="shared" si="10"/>
        <v>-</v>
      </c>
      <c r="AH116" s="228" t="str">
        <f t="shared" si="11"/>
        <v>-</v>
      </c>
      <c r="AI116" s="239" t="str">
        <f t="shared" si="12"/>
        <v>-</v>
      </c>
      <c r="AJ116" s="227" t="str">
        <f t="shared" si="13"/>
        <v>-</v>
      </c>
      <c r="AK116" s="228" t="str">
        <f t="shared" si="14"/>
        <v>-</v>
      </c>
      <c r="AL116" s="239" t="str">
        <f t="shared" si="15"/>
        <v>-</v>
      </c>
      <c r="AM116" s="227" t="str">
        <f t="shared" si="16"/>
        <v>-</v>
      </c>
      <c r="AN116" s="228" t="str">
        <f t="shared" si="17"/>
        <v>-</v>
      </c>
      <c r="AO116" s="240" t="str">
        <f t="shared" si="18"/>
        <v>-</v>
      </c>
      <c r="AP116" s="224" t="str">
        <f t="shared" si="19"/>
        <v>-</v>
      </c>
      <c r="AQ116" s="226" t="str">
        <f t="shared" si="20"/>
        <v>-</v>
      </c>
      <c r="AR116" s="109" t="str">
        <f t="shared" si="24"/>
        <v>-</v>
      </c>
      <c r="AS116" s="110" t="str">
        <f t="shared" si="21"/>
        <v>-</v>
      </c>
      <c r="AT116" s="110" t="str">
        <f t="shared" si="22"/>
        <v>-</v>
      </c>
    </row>
    <row r="117" spans="2:46">
      <c r="B117" s="18">
        <f t="shared" si="23"/>
        <v>35</v>
      </c>
      <c r="D117" s="22" t="str">
        <f>IF(ISNUMBER(ESTIMATE!C57),ESTIMATE!C57,"-")</f>
        <v>-</v>
      </c>
      <c r="E117" s="40" t="str">
        <f>IF(ISNUMBER(ESTIMATE!D57),ESTIMATE!D57,"-")</f>
        <v>-</v>
      </c>
      <c r="F117" s="16" t="str">
        <f>IF(ISNUMBER(ESTIMATE!E57),ESTIMATE!E57,"-")</f>
        <v>-</v>
      </c>
      <c r="G117" s="16" t="str">
        <f>IF(ISNUMBER(ESTIMATE!F57),IF(ESTIMATE!F57=1,1,-1),"-")</f>
        <v>-</v>
      </c>
      <c r="H117" s="16" t="str">
        <f>IF(ISNUMBER(ESTIMATE!G57),IF(ESTIMATE!G57=1,1,-1),"-")</f>
        <v>-</v>
      </c>
      <c r="I117" s="16" t="str">
        <f>IF(ISNUMBER(ESTIMATE!H57),IF(ESTIMATE!H57=1,1,-1),"-")</f>
        <v>-</v>
      </c>
      <c r="J117" s="16" t="str">
        <f>IF(ISNUMBER(ESTIMATE!I57),IF(ESTIMATE!I57=1,1,-1),"-")</f>
        <v>-</v>
      </c>
      <c r="K117" s="16" t="str">
        <f>IF(ISNUMBER(ESTIMATE!J57),IF(ESTIMATE!J57=1,1,-1),"-")</f>
        <v>-</v>
      </c>
      <c r="L117" s="16" t="str">
        <f>IF(ISNUMBER(ESTIMATE!K57),IF(ESTIMATE!K57=1,1,-1),"-")</f>
        <v>-</v>
      </c>
      <c r="M117" s="16" t="str">
        <f>IF(ISNUMBER(ESTIMATE!L57),IF(ESTIMATE!L57=1,1,-1),"-")</f>
        <v>-</v>
      </c>
      <c r="N117" s="16" t="str">
        <f>IF(ISNUMBER(ESTIMATE!M57),IF(ESTIMATE!M57=1,1,-1),"-")</f>
        <v>-</v>
      </c>
      <c r="O117" s="16" t="str">
        <f>IF(ISNUMBER(ESTIMATE!N57),IF(ESTIMATE!N57=1,1,-1),"-")</f>
        <v>-</v>
      </c>
      <c r="P117" s="16" t="str">
        <f>IF(ISNUMBER(ESTIMATE!O57),IF(ESTIMATE!O57=1,1,-1),"-")</f>
        <v>-</v>
      </c>
      <c r="Q117" s="16" t="str">
        <f>IF(ISNUMBER(ESTIMATE!P57),IF(ESTIMATE!P57=1,1,-1),"-")</f>
        <v>-</v>
      </c>
      <c r="R117" s="16" t="str">
        <f>IF(ISNUMBER(ESTIMATE!Q57),IF(ESTIMATE!Q57=1,1,-1),"-")</f>
        <v>-</v>
      </c>
      <c r="S117" s="16" t="str">
        <f>IF(ISNUMBER(ESTIMATE!R57),IF(ESTIMATE!R57=1,1,-1),"-")</f>
        <v>-</v>
      </c>
      <c r="T117" s="16" t="str">
        <f>IF(ISNUMBER(ESTIMATE!S57),IF(ESTIMATE!S57=1,1,-1),"-")</f>
        <v>-</v>
      </c>
      <c r="U117" s="16" t="str">
        <f>IF(ISNUMBER(ESTIMATE!T57),IF(ESTIMATE!T57=1,1,-1),"-")</f>
        <v>-</v>
      </c>
      <c r="V117" s="16" t="str">
        <f>IF(ISNUMBER(ESTIMATE!U57),IF(ESTIMATE!U57=1,1,-1),"-")</f>
        <v>-</v>
      </c>
      <c r="W117" s="16" t="str">
        <f>IF(ISNUMBER(ESTIMATE!V57),IF(ESTIMATE!V57=1,1,-1),"-")</f>
        <v>-</v>
      </c>
      <c r="X117" s="224" t="str">
        <f t="shared" si="1"/>
        <v>-</v>
      </c>
      <c r="Y117" s="225" t="str">
        <f t="shared" si="2"/>
        <v>-</v>
      </c>
      <c r="Z117" s="226" t="str">
        <f t="shared" si="3"/>
        <v>-</v>
      </c>
      <c r="AA117" s="227" t="str">
        <f t="shared" si="4"/>
        <v>-</v>
      </c>
      <c r="AB117" s="228" t="str">
        <f t="shared" si="5"/>
        <v>-</v>
      </c>
      <c r="AC117" s="226" t="str">
        <f t="shared" si="6"/>
        <v>-</v>
      </c>
      <c r="AD117" s="227" t="str">
        <f t="shared" si="7"/>
        <v>-</v>
      </c>
      <c r="AE117" s="228" t="str">
        <f t="shared" si="8"/>
        <v>-</v>
      </c>
      <c r="AF117" s="239" t="str">
        <f t="shared" si="9"/>
        <v>-</v>
      </c>
      <c r="AG117" s="227" t="str">
        <f t="shared" si="10"/>
        <v>-</v>
      </c>
      <c r="AH117" s="228" t="str">
        <f t="shared" si="11"/>
        <v>-</v>
      </c>
      <c r="AI117" s="239" t="str">
        <f t="shared" si="12"/>
        <v>-</v>
      </c>
      <c r="AJ117" s="227" t="str">
        <f t="shared" si="13"/>
        <v>-</v>
      </c>
      <c r="AK117" s="228" t="str">
        <f t="shared" si="14"/>
        <v>-</v>
      </c>
      <c r="AL117" s="239" t="str">
        <f t="shared" si="15"/>
        <v>-</v>
      </c>
      <c r="AM117" s="227" t="str">
        <f t="shared" si="16"/>
        <v>-</v>
      </c>
      <c r="AN117" s="228" t="str">
        <f t="shared" si="17"/>
        <v>-</v>
      </c>
      <c r="AO117" s="240" t="str">
        <f t="shared" si="18"/>
        <v>-</v>
      </c>
      <c r="AP117" s="224" t="str">
        <f t="shared" si="19"/>
        <v>-</v>
      </c>
      <c r="AQ117" s="226" t="str">
        <f t="shared" si="20"/>
        <v>-</v>
      </c>
      <c r="AR117" s="109" t="str">
        <f t="shared" si="24"/>
        <v>-</v>
      </c>
      <c r="AS117" s="110" t="str">
        <f t="shared" si="21"/>
        <v>-</v>
      </c>
      <c r="AT117" s="110" t="str">
        <f t="shared" si="22"/>
        <v>-</v>
      </c>
    </row>
    <row r="118" spans="2:46">
      <c r="B118" s="18">
        <f t="shared" si="23"/>
        <v>36</v>
      </c>
      <c r="D118" s="22" t="str">
        <f>IF(ISNUMBER(ESTIMATE!C58),ESTIMATE!C58,"-")</f>
        <v>-</v>
      </c>
      <c r="E118" s="40" t="str">
        <f>IF(ISNUMBER(ESTIMATE!D58),ESTIMATE!D58,"-")</f>
        <v>-</v>
      </c>
      <c r="F118" s="16" t="str">
        <f>IF(ISNUMBER(ESTIMATE!E58),ESTIMATE!E58,"-")</f>
        <v>-</v>
      </c>
      <c r="G118" s="16" t="str">
        <f>IF(ISNUMBER(ESTIMATE!F58),IF(ESTIMATE!F58=1,1,-1),"-")</f>
        <v>-</v>
      </c>
      <c r="H118" s="16" t="str">
        <f>IF(ISNUMBER(ESTIMATE!G58),IF(ESTIMATE!G58=1,1,-1),"-")</f>
        <v>-</v>
      </c>
      <c r="I118" s="16" t="str">
        <f>IF(ISNUMBER(ESTIMATE!H58),IF(ESTIMATE!H58=1,1,-1),"-")</f>
        <v>-</v>
      </c>
      <c r="J118" s="16" t="str">
        <f>IF(ISNUMBER(ESTIMATE!I58),IF(ESTIMATE!I58=1,1,-1),"-")</f>
        <v>-</v>
      </c>
      <c r="K118" s="16" t="str">
        <f>IF(ISNUMBER(ESTIMATE!J58),IF(ESTIMATE!J58=1,1,-1),"-")</f>
        <v>-</v>
      </c>
      <c r="L118" s="16" t="str">
        <f>IF(ISNUMBER(ESTIMATE!K58),IF(ESTIMATE!K58=1,1,-1),"-")</f>
        <v>-</v>
      </c>
      <c r="M118" s="16" t="str">
        <f>IF(ISNUMBER(ESTIMATE!L58),IF(ESTIMATE!L58=1,1,-1),"-")</f>
        <v>-</v>
      </c>
      <c r="N118" s="16" t="str">
        <f>IF(ISNUMBER(ESTIMATE!M58),IF(ESTIMATE!M58=1,1,-1),"-")</f>
        <v>-</v>
      </c>
      <c r="O118" s="16" t="str">
        <f>IF(ISNUMBER(ESTIMATE!N58),IF(ESTIMATE!N58=1,1,-1),"-")</f>
        <v>-</v>
      </c>
      <c r="P118" s="16" t="str">
        <f>IF(ISNUMBER(ESTIMATE!O58),IF(ESTIMATE!O58=1,1,-1),"-")</f>
        <v>-</v>
      </c>
      <c r="Q118" s="16" t="str">
        <f>IF(ISNUMBER(ESTIMATE!P58),IF(ESTIMATE!P58=1,1,-1),"-")</f>
        <v>-</v>
      </c>
      <c r="R118" s="16" t="str">
        <f>IF(ISNUMBER(ESTIMATE!Q58),IF(ESTIMATE!Q58=1,1,-1),"-")</f>
        <v>-</v>
      </c>
      <c r="S118" s="16" t="str">
        <f>IF(ISNUMBER(ESTIMATE!R58),IF(ESTIMATE!R58=1,1,-1),"-")</f>
        <v>-</v>
      </c>
      <c r="T118" s="16" t="str">
        <f>IF(ISNUMBER(ESTIMATE!S58),IF(ESTIMATE!S58=1,1,-1),"-")</f>
        <v>-</v>
      </c>
      <c r="U118" s="16" t="str">
        <f>IF(ISNUMBER(ESTIMATE!T58),IF(ESTIMATE!T58=1,1,-1),"-")</f>
        <v>-</v>
      </c>
      <c r="V118" s="16" t="str">
        <f>IF(ISNUMBER(ESTIMATE!U58),IF(ESTIMATE!U58=1,1,-1),"-")</f>
        <v>-</v>
      </c>
      <c r="W118" s="16" t="str">
        <f>IF(ISNUMBER(ESTIMATE!V58),IF(ESTIMATE!V58=1,1,-1),"-")</f>
        <v>-</v>
      </c>
      <c r="X118" s="224" t="str">
        <f t="shared" si="1"/>
        <v>-</v>
      </c>
      <c r="Y118" s="225" t="str">
        <f t="shared" si="2"/>
        <v>-</v>
      </c>
      <c r="Z118" s="226" t="str">
        <f t="shared" si="3"/>
        <v>-</v>
      </c>
      <c r="AA118" s="227" t="str">
        <f t="shared" si="4"/>
        <v>-</v>
      </c>
      <c r="AB118" s="228" t="str">
        <f t="shared" si="5"/>
        <v>-</v>
      </c>
      <c r="AC118" s="226" t="str">
        <f t="shared" si="6"/>
        <v>-</v>
      </c>
      <c r="AD118" s="227" t="str">
        <f t="shared" si="7"/>
        <v>-</v>
      </c>
      <c r="AE118" s="228" t="str">
        <f t="shared" si="8"/>
        <v>-</v>
      </c>
      <c r="AF118" s="239" t="str">
        <f t="shared" si="9"/>
        <v>-</v>
      </c>
      <c r="AG118" s="227" t="str">
        <f t="shared" si="10"/>
        <v>-</v>
      </c>
      <c r="AH118" s="228" t="str">
        <f t="shared" si="11"/>
        <v>-</v>
      </c>
      <c r="AI118" s="239" t="str">
        <f t="shared" si="12"/>
        <v>-</v>
      </c>
      <c r="AJ118" s="227" t="str">
        <f t="shared" si="13"/>
        <v>-</v>
      </c>
      <c r="AK118" s="228" t="str">
        <f t="shared" si="14"/>
        <v>-</v>
      </c>
      <c r="AL118" s="239" t="str">
        <f t="shared" si="15"/>
        <v>-</v>
      </c>
      <c r="AM118" s="227" t="str">
        <f t="shared" si="16"/>
        <v>-</v>
      </c>
      <c r="AN118" s="228" t="str">
        <f t="shared" si="17"/>
        <v>-</v>
      </c>
      <c r="AO118" s="240" t="str">
        <f t="shared" si="18"/>
        <v>-</v>
      </c>
      <c r="AP118" s="224" t="str">
        <f t="shared" si="19"/>
        <v>-</v>
      </c>
      <c r="AQ118" s="226" t="str">
        <f t="shared" si="20"/>
        <v>-</v>
      </c>
      <c r="AR118" s="109" t="str">
        <f t="shared" si="24"/>
        <v>-</v>
      </c>
      <c r="AS118" s="110" t="str">
        <f t="shared" si="21"/>
        <v>-</v>
      </c>
      <c r="AT118" s="110" t="str">
        <f t="shared" si="22"/>
        <v>-</v>
      </c>
    </row>
    <row r="119" spans="2:46">
      <c r="B119" s="18">
        <f t="shared" si="23"/>
        <v>37</v>
      </c>
      <c r="D119" s="22" t="str">
        <f>IF(ISNUMBER(ESTIMATE!C59),ESTIMATE!C59,"-")</f>
        <v>-</v>
      </c>
      <c r="E119" s="40" t="str">
        <f>IF(ISNUMBER(ESTIMATE!D59),ESTIMATE!D59,"-")</f>
        <v>-</v>
      </c>
      <c r="F119" s="16" t="str">
        <f>IF(ISNUMBER(ESTIMATE!E59),ESTIMATE!E59,"-")</f>
        <v>-</v>
      </c>
      <c r="G119" s="16" t="str">
        <f>IF(ISNUMBER(ESTIMATE!F59),IF(ESTIMATE!F59=1,1,-1),"-")</f>
        <v>-</v>
      </c>
      <c r="H119" s="16" t="str">
        <f>IF(ISNUMBER(ESTIMATE!G59),IF(ESTIMATE!G59=1,1,-1),"-")</f>
        <v>-</v>
      </c>
      <c r="I119" s="16" t="str">
        <f>IF(ISNUMBER(ESTIMATE!H59),IF(ESTIMATE!H59=1,1,-1),"-")</f>
        <v>-</v>
      </c>
      <c r="J119" s="16" t="str">
        <f>IF(ISNUMBER(ESTIMATE!I59),IF(ESTIMATE!I59=1,1,-1),"-")</f>
        <v>-</v>
      </c>
      <c r="K119" s="16" t="str">
        <f>IF(ISNUMBER(ESTIMATE!J59),IF(ESTIMATE!J59=1,1,-1),"-")</f>
        <v>-</v>
      </c>
      <c r="L119" s="16" t="str">
        <f>IF(ISNUMBER(ESTIMATE!K59),IF(ESTIMATE!K59=1,1,-1),"-")</f>
        <v>-</v>
      </c>
      <c r="M119" s="16" t="str">
        <f>IF(ISNUMBER(ESTIMATE!L59),IF(ESTIMATE!L59=1,1,-1),"-")</f>
        <v>-</v>
      </c>
      <c r="N119" s="16" t="str">
        <f>IF(ISNUMBER(ESTIMATE!M59),IF(ESTIMATE!M59=1,1,-1),"-")</f>
        <v>-</v>
      </c>
      <c r="O119" s="16" t="str">
        <f>IF(ISNUMBER(ESTIMATE!N59),IF(ESTIMATE!N59=1,1,-1),"-")</f>
        <v>-</v>
      </c>
      <c r="P119" s="16" t="str">
        <f>IF(ISNUMBER(ESTIMATE!O59),IF(ESTIMATE!O59=1,1,-1),"-")</f>
        <v>-</v>
      </c>
      <c r="Q119" s="16" t="str">
        <f>IF(ISNUMBER(ESTIMATE!P59),IF(ESTIMATE!P59=1,1,-1),"-")</f>
        <v>-</v>
      </c>
      <c r="R119" s="16" t="str">
        <f>IF(ISNUMBER(ESTIMATE!Q59),IF(ESTIMATE!Q59=1,1,-1),"-")</f>
        <v>-</v>
      </c>
      <c r="S119" s="16" t="str">
        <f>IF(ISNUMBER(ESTIMATE!R59),IF(ESTIMATE!R59=1,1,-1),"-")</f>
        <v>-</v>
      </c>
      <c r="T119" s="16" t="str">
        <f>IF(ISNUMBER(ESTIMATE!S59),IF(ESTIMATE!S59=1,1,-1),"-")</f>
        <v>-</v>
      </c>
      <c r="U119" s="16" t="str">
        <f>IF(ISNUMBER(ESTIMATE!T59),IF(ESTIMATE!T59=1,1,-1),"-")</f>
        <v>-</v>
      </c>
      <c r="V119" s="16" t="str">
        <f>IF(ISNUMBER(ESTIMATE!U59),IF(ESTIMATE!U59=1,1,-1),"-")</f>
        <v>-</v>
      </c>
      <c r="W119" s="16" t="str">
        <f>IF(ISNUMBER(ESTIMATE!V59),IF(ESTIMATE!V59=1,1,-1),"-")</f>
        <v>-</v>
      </c>
      <c r="X119" s="224" t="str">
        <f t="shared" si="1"/>
        <v>-</v>
      </c>
      <c r="Y119" s="225" t="str">
        <f t="shared" si="2"/>
        <v>-</v>
      </c>
      <c r="Z119" s="226" t="str">
        <f t="shared" si="3"/>
        <v>-</v>
      </c>
      <c r="AA119" s="227" t="str">
        <f t="shared" si="4"/>
        <v>-</v>
      </c>
      <c r="AB119" s="228" t="str">
        <f t="shared" si="5"/>
        <v>-</v>
      </c>
      <c r="AC119" s="226" t="str">
        <f t="shared" si="6"/>
        <v>-</v>
      </c>
      <c r="AD119" s="227" t="str">
        <f t="shared" si="7"/>
        <v>-</v>
      </c>
      <c r="AE119" s="228" t="str">
        <f t="shared" si="8"/>
        <v>-</v>
      </c>
      <c r="AF119" s="239" t="str">
        <f t="shared" si="9"/>
        <v>-</v>
      </c>
      <c r="AG119" s="227" t="str">
        <f t="shared" si="10"/>
        <v>-</v>
      </c>
      <c r="AH119" s="228" t="str">
        <f t="shared" si="11"/>
        <v>-</v>
      </c>
      <c r="AI119" s="239" t="str">
        <f t="shared" si="12"/>
        <v>-</v>
      </c>
      <c r="AJ119" s="227" t="str">
        <f t="shared" si="13"/>
        <v>-</v>
      </c>
      <c r="AK119" s="228" t="str">
        <f t="shared" si="14"/>
        <v>-</v>
      </c>
      <c r="AL119" s="239" t="str">
        <f t="shared" si="15"/>
        <v>-</v>
      </c>
      <c r="AM119" s="227" t="str">
        <f t="shared" si="16"/>
        <v>-</v>
      </c>
      <c r="AN119" s="228" t="str">
        <f t="shared" si="17"/>
        <v>-</v>
      </c>
      <c r="AO119" s="240" t="str">
        <f t="shared" si="18"/>
        <v>-</v>
      </c>
      <c r="AP119" s="224" t="str">
        <f t="shared" si="19"/>
        <v>-</v>
      </c>
      <c r="AQ119" s="226" t="str">
        <f t="shared" si="20"/>
        <v>-</v>
      </c>
      <c r="AR119" s="109" t="str">
        <f t="shared" si="24"/>
        <v>-</v>
      </c>
      <c r="AS119" s="110" t="str">
        <f t="shared" si="21"/>
        <v>-</v>
      </c>
      <c r="AT119" s="110" t="str">
        <f t="shared" si="22"/>
        <v>-</v>
      </c>
    </row>
    <row r="120" spans="2:46">
      <c r="B120" s="18">
        <f t="shared" si="23"/>
        <v>38</v>
      </c>
      <c r="D120" s="22" t="str">
        <f>IF(ISNUMBER(ESTIMATE!C60),ESTIMATE!C60,"-")</f>
        <v>-</v>
      </c>
      <c r="E120" s="40" t="str">
        <f>IF(ISNUMBER(ESTIMATE!D60),ESTIMATE!D60,"-")</f>
        <v>-</v>
      </c>
      <c r="F120" s="16" t="str">
        <f>IF(ISNUMBER(ESTIMATE!E60),ESTIMATE!E60,"-")</f>
        <v>-</v>
      </c>
      <c r="G120" s="16" t="str">
        <f>IF(ISNUMBER(ESTIMATE!F60),IF(ESTIMATE!F60=1,1,-1),"-")</f>
        <v>-</v>
      </c>
      <c r="H120" s="16" t="str">
        <f>IF(ISNUMBER(ESTIMATE!G60),IF(ESTIMATE!G60=1,1,-1),"-")</f>
        <v>-</v>
      </c>
      <c r="I120" s="16" t="str">
        <f>IF(ISNUMBER(ESTIMATE!H60),IF(ESTIMATE!H60=1,1,-1),"-")</f>
        <v>-</v>
      </c>
      <c r="J120" s="16" t="str">
        <f>IF(ISNUMBER(ESTIMATE!I60),IF(ESTIMATE!I60=1,1,-1),"-")</f>
        <v>-</v>
      </c>
      <c r="K120" s="16" t="str">
        <f>IF(ISNUMBER(ESTIMATE!J60),IF(ESTIMATE!J60=1,1,-1),"-")</f>
        <v>-</v>
      </c>
      <c r="L120" s="16" t="str">
        <f>IF(ISNUMBER(ESTIMATE!K60),IF(ESTIMATE!K60=1,1,-1),"-")</f>
        <v>-</v>
      </c>
      <c r="M120" s="16" t="str">
        <f>IF(ISNUMBER(ESTIMATE!L60),IF(ESTIMATE!L60=1,1,-1),"-")</f>
        <v>-</v>
      </c>
      <c r="N120" s="16" t="str">
        <f>IF(ISNUMBER(ESTIMATE!M60),IF(ESTIMATE!M60=1,1,-1),"-")</f>
        <v>-</v>
      </c>
      <c r="O120" s="16" t="str">
        <f>IF(ISNUMBER(ESTIMATE!N60),IF(ESTIMATE!N60=1,1,-1),"-")</f>
        <v>-</v>
      </c>
      <c r="P120" s="16" t="str">
        <f>IF(ISNUMBER(ESTIMATE!O60),IF(ESTIMATE!O60=1,1,-1),"-")</f>
        <v>-</v>
      </c>
      <c r="Q120" s="16" t="str">
        <f>IF(ISNUMBER(ESTIMATE!P60),IF(ESTIMATE!P60=1,1,-1),"-")</f>
        <v>-</v>
      </c>
      <c r="R120" s="16" t="str">
        <f>IF(ISNUMBER(ESTIMATE!Q60),IF(ESTIMATE!Q60=1,1,-1),"-")</f>
        <v>-</v>
      </c>
      <c r="S120" s="16" t="str">
        <f>IF(ISNUMBER(ESTIMATE!R60),IF(ESTIMATE!R60=1,1,-1),"-")</f>
        <v>-</v>
      </c>
      <c r="T120" s="16" t="str">
        <f>IF(ISNUMBER(ESTIMATE!S60),IF(ESTIMATE!S60=1,1,-1),"-")</f>
        <v>-</v>
      </c>
      <c r="U120" s="16" t="str">
        <f>IF(ISNUMBER(ESTIMATE!T60),IF(ESTIMATE!T60=1,1,-1),"-")</f>
        <v>-</v>
      </c>
      <c r="V120" s="16" t="str">
        <f>IF(ISNUMBER(ESTIMATE!U60),IF(ESTIMATE!U60=1,1,-1),"-")</f>
        <v>-</v>
      </c>
      <c r="W120" s="16" t="str">
        <f>IF(ISNUMBER(ESTIMATE!V60),IF(ESTIMATE!V60=1,1,-1),"-")</f>
        <v>-</v>
      </c>
      <c r="X120" s="224" t="str">
        <f t="shared" si="1"/>
        <v>-</v>
      </c>
      <c r="Y120" s="225" t="str">
        <f t="shared" si="2"/>
        <v>-</v>
      </c>
      <c r="Z120" s="226" t="str">
        <f t="shared" si="3"/>
        <v>-</v>
      </c>
      <c r="AA120" s="227" t="str">
        <f t="shared" si="4"/>
        <v>-</v>
      </c>
      <c r="AB120" s="228" t="str">
        <f t="shared" si="5"/>
        <v>-</v>
      </c>
      <c r="AC120" s="226" t="str">
        <f t="shared" si="6"/>
        <v>-</v>
      </c>
      <c r="AD120" s="227" t="str">
        <f t="shared" si="7"/>
        <v>-</v>
      </c>
      <c r="AE120" s="228" t="str">
        <f t="shared" si="8"/>
        <v>-</v>
      </c>
      <c r="AF120" s="239" t="str">
        <f t="shared" si="9"/>
        <v>-</v>
      </c>
      <c r="AG120" s="227" t="str">
        <f t="shared" si="10"/>
        <v>-</v>
      </c>
      <c r="AH120" s="228" t="str">
        <f t="shared" si="11"/>
        <v>-</v>
      </c>
      <c r="AI120" s="239" t="str">
        <f t="shared" si="12"/>
        <v>-</v>
      </c>
      <c r="AJ120" s="227" t="str">
        <f t="shared" si="13"/>
        <v>-</v>
      </c>
      <c r="AK120" s="228" t="str">
        <f t="shared" si="14"/>
        <v>-</v>
      </c>
      <c r="AL120" s="239" t="str">
        <f t="shared" si="15"/>
        <v>-</v>
      </c>
      <c r="AM120" s="227" t="str">
        <f t="shared" si="16"/>
        <v>-</v>
      </c>
      <c r="AN120" s="228" t="str">
        <f t="shared" si="17"/>
        <v>-</v>
      </c>
      <c r="AO120" s="240" t="str">
        <f t="shared" si="18"/>
        <v>-</v>
      </c>
      <c r="AP120" s="224" t="str">
        <f t="shared" si="19"/>
        <v>-</v>
      </c>
      <c r="AQ120" s="226" t="str">
        <f t="shared" si="20"/>
        <v>-</v>
      </c>
      <c r="AR120" s="109" t="str">
        <f t="shared" si="24"/>
        <v>-</v>
      </c>
      <c r="AS120" s="110" t="str">
        <f t="shared" si="21"/>
        <v>-</v>
      </c>
      <c r="AT120" s="110" t="str">
        <f t="shared" si="22"/>
        <v>-</v>
      </c>
    </row>
    <row r="121" spans="2:46">
      <c r="B121" s="18">
        <f t="shared" si="23"/>
        <v>39</v>
      </c>
      <c r="D121" s="22" t="str">
        <f>IF(ISNUMBER(ESTIMATE!C61),ESTIMATE!C61,"-")</f>
        <v>-</v>
      </c>
      <c r="E121" s="40" t="str">
        <f>IF(ISNUMBER(ESTIMATE!D61),ESTIMATE!D61,"-")</f>
        <v>-</v>
      </c>
      <c r="F121" s="16" t="str">
        <f>IF(ISNUMBER(ESTIMATE!E61),ESTIMATE!E61,"-")</f>
        <v>-</v>
      </c>
      <c r="G121" s="16" t="str">
        <f>IF(ISNUMBER(ESTIMATE!F61),IF(ESTIMATE!F61=1,1,-1),"-")</f>
        <v>-</v>
      </c>
      <c r="H121" s="16" t="str">
        <f>IF(ISNUMBER(ESTIMATE!G61),IF(ESTIMATE!G61=1,1,-1),"-")</f>
        <v>-</v>
      </c>
      <c r="I121" s="16" t="str">
        <f>IF(ISNUMBER(ESTIMATE!H61),IF(ESTIMATE!H61=1,1,-1),"-")</f>
        <v>-</v>
      </c>
      <c r="J121" s="16" t="str">
        <f>IF(ISNUMBER(ESTIMATE!I61),IF(ESTIMATE!I61=1,1,-1),"-")</f>
        <v>-</v>
      </c>
      <c r="K121" s="16" t="str">
        <f>IF(ISNUMBER(ESTIMATE!J61),IF(ESTIMATE!J61=1,1,-1),"-")</f>
        <v>-</v>
      </c>
      <c r="L121" s="16" t="str">
        <f>IF(ISNUMBER(ESTIMATE!K61),IF(ESTIMATE!K61=1,1,-1),"-")</f>
        <v>-</v>
      </c>
      <c r="M121" s="16" t="str">
        <f>IF(ISNUMBER(ESTIMATE!L61),IF(ESTIMATE!L61=1,1,-1),"-")</f>
        <v>-</v>
      </c>
      <c r="N121" s="16" t="str">
        <f>IF(ISNUMBER(ESTIMATE!M61),IF(ESTIMATE!M61=1,1,-1),"-")</f>
        <v>-</v>
      </c>
      <c r="O121" s="16" t="str">
        <f>IF(ISNUMBER(ESTIMATE!N61),IF(ESTIMATE!N61=1,1,-1),"-")</f>
        <v>-</v>
      </c>
      <c r="P121" s="16" t="str">
        <f>IF(ISNUMBER(ESTIMATE!O61),IF(ESTIMATE!O61=1,1,-1),"-")</f>
        <v>-</v>
      </c>
      <c r="Q121" s="16" t="str">
        <f>IF(ISNUMBER(ESTIMATE!P61),IF(ESTIMATE!P61=1,1,-1),"-")</f>
        <v>-</v>
      </c>
      <c r="R121" s="16" t="str">
        <f>IF(ISNUMBER(ESTIMATE!Q61),IF(ESTIMATE!Q61=1,1,-1),"-")</f>
        <v>-</v>
      </c>
      <c r="S121" s="16" t="str">
        <f>IF(ISNUMBER(ESTIMATE!R61),IF(ESTIMATE!R61=1,1,-1),"-")</f>
        <v>-</v>
      </c>
      <c r="T121" s="16" t="str">
        <f>IF(ISNUMBER(ESTIMATE!S61),IF(ESTIMATE!S61=1,1,-1),"-")</f>
        <v>-</v>
      </c>
      <c r="U121" s="16" t="str">
        <f>IF(ISNUMBER(ESTIMATE!T61),IF(ESTIMATE!T61=1,1,-1),"-")</f>
        <v>-</v>
      </c>
      <c r="V121" s="16" t="str">
        <f>IF(ISNUMBER(ESTIMATE!U61),IF(ESTIMATE!U61=1,1,-1),"-")</f>
        <v>-</v>
      </c>
      <c r="W121" s="16" t="str">
        <f>IF(ISNUMBER(ESTIMATE!V61),IF(ESTIMATE!V61=1,1,-1),"-")</f>
        <v>-</v>
      </c>
      <c r="X121" s="224" t="str">
        <f t="shared" si="1"/>
        <v>-</v>
      </c>
      <c r="Y121" s="225" t="str">
        <f t="shared" si="2"/>
        <v>-</v>
      </c>
      <c r="Z121" s="226" t="str">
        <f t="shared" si="3"/>
        <v>-</v>
      </c>
      <c r="AA121" s="227" t="str">
        <f t="shared" si="4"/>
        <v>-</v>
      </c>
      <c r="AB121" s="228" t="str">
        <f t="shared" si="5"/>
        <v>-</v>
      </c>
      <c r="AC121" s="226" t="str">
        <f t="shared" si="6"/>
        <v>-</v>
      </c>
      <c r="AD121" s="227" t="str">
        <f t="shared" si="7"/>
        <v>-</v>
      </c>
      <c r="AE121" s="228" t="str">
        <f t="shared" si="8"/>
        <v>-</v>
      </c>
      <c r="AF121" s="239" t="str">
        <f t="shared" si="9"/>
        <v>-</v>
      </c>
      <c r="AG121" s="227" t="str">
        <f t="shared" si="10"/>
        <v>-</v>
      </c>
      <c r="AH121" s="228" t="str">
        <f t="shared" si="11"/>
        <v>-</v>
      </c>
      <c r="AI121" s="239" t="str">
        <f t="shared" si="12"/>
        <v>-</v>
      </c>
      <c r="AJ121" s="227" t="str">
        <f t="shared" si="13"/>
        <v>-</v>
      </c>
      <c r="AK121" s="228" t="str">
        <f t="shared" si="14"/>
        <v>-</v>
      </c>
      <c r="AL121" s="239" t="str">
        <f t="shared" si="15"/>
        <v>-</v>
      </c>
      <c r="AM121" s="227" t="str">
        <f t="shared" si="16"/>
        <v>-</v>
      </c>
      <c r="AN121" s="228" t="str">
        <f t="shared" si="17"/>
        <v>-</v>
      </c>
      <c r="AO121" s="240" t="str">
        <f t="shared" si="18"/>
        <v>-</v>
      </c>
      <c r="AP121" s="224" t="str">
        <f t="shared" si="19"/>
        <v>-</v>
      </c>
      <c r="AQ121" s="226" t="str">
        <f t="shared" si="20"/>
        <v>-</v>
      </c>
      <c r="AR121" s="109" t="str">
        <f t="shared" si="24"/>
        <v>-</v>
      </c>
      <c r="AS121" s="110" t="str">
        <f t="shared" si="21"/>
        <v>-</v>
      </c>
      <c r="AT121" s="110" t="str">
        <f t="shared" si="22"/>
        <v>-</v>
      </c>
    </row>
    <row r="122" spans="2:46">
      <c r="B122" s="18">
        <f t="shared" si="23"/>
        <v>40</v>
      </c>
      <c r="D122" s="22" t="str">
        <f>IF(ISNUMBER(ESTIMATE!C62),ESTIMATE!C62,"-")</f>
        <v>-</v>
      </c>
      <c r="E122" s="40" t="str">
        <f>IF(ISNUMBER(ESTIMATE!D62),ESTIMATE!D62,"-")</f>
        <v>-</v>
      </c>
      <c r="F122" s="16" t="str">
        <f>IF(ISNUMBER(ESTIMATE!E62),ESTIMATE!E62,"-")</f>
        <v>-</v>
      </c>
      <c r="G122" s="16" t="str">
        <f>IF(ISNUMBER(ESTIMATE!F62),IF(ESTIMATE!F62=1,1,-1),"-")</f>
        <v>-</v>
      </c>
      <c r="H122" s="16" t="str">
        <f>IF(ISNUMBER(ESTIMATE!G62),IF(ESTIMATE!G62=1,1,-1),"-")</f>
        <v>-</v>
      </c>
      <c r="I122" s="16" t="str">
        <f>IF(ISNUMBER(ESTIMATE!H62),IF(ESTIMATE!H62=1,1,-1),"-")</f>
        <v>-</v>
      </c>
      <c r="J122" s="16" t="str">
        <f>IF(ISNUMBER(ESTIMATE!I62),IF(ESTIMATE!I62=1,1,-1),"-")</f>
        <v>-</v>
      </c>
      <c r="K122" s="16" t="str">
        <f>IF(ISNUMBER(ESTIMATE!J62),IF(ESTIMATE!J62=1,1,-1),"-")</f>
        <v>-</v>
      </c>
      <c r="L122" s="16" t="str">
        <f>IF(ISNUMBER(ESTIMATE!K62),IF(ESTIMATE!K62=1,1,-1),"-")</f>
        <v>-</v>
      </c>
      <c r="M122" s="16" t="str">
        <f>IF(ISNUMBER(ESTIMATE!L62),IF(ESTIMATE!L62=1,1,-1),"-")</f>
        <v>-</v>
      </c>
      <c r="N122" s="16" t="str">
        <f>IF(ISNUMBER(ESTIMATE!M62),IF(ESTIMATE!M62=1,1,-1),"-")</f>
        <v>-</v>
      </c>
      <c r="O122" s="16" t="str">
        <f>IF(ISNUMBER(ESTIMATE!N62),IF(ESTIMATE!N62=1,1,-1),"-")</f>
        <v>-</v>
      </c>
      <c r="P122" s="16" t="str">
        <f>IF(ISNUMBER(ESTIMATE!O62),IF(ESTIMATE!O62=1,1,-1),"-")</f>
        <v>-</v>
      </c>
      <c r="Q122" s="16" t="str">
        <f>IF(ISNUMBER(ESTIMATE!P62),IF(ESTIMATE!P62=1,1,-1),"-")</f>
        <v>-</v>
      </c>
      <c r="R122" s="16" t="str">
        <f>IF(ISNUMBER(ESTIMATE!Q62),IF(ESTIMATE!Q62=1,1,-1),"-")</f>
        <v>-</v>
      </c>
      <c r="S122" s="16" t="str">
        <f>IF(ISNUMBER(ESTIMATE!R62),IF(ESTIMATE!R62=1,1,-1),"-")</f>
        <v>-</v>
      </c>
      <c r="T122" s="16" t="str">
        <f>IF(ISNUMBER(ESTIMATE!S62),IF(ESTIMATE!S62=1,1,-1),"-")</f>
        <v>-</v>
      </c>
      <c r="U122" s="16" t="str">
        <f>IF(ISNUMBER(ESTIMATE!T62),IF(ESTIMATE!T62=1,1,-1),"-")</f>
        <v>-</v>
      </c>
      <c r="V122" s="16" t="str">
        <f>IF(ISNUMBER(ESTIMATE!U62),IF(ESTIMATE!U62=1,1,-1),"-")</f>
        <v>-</v>
      </c>
      <c r="W122" s="16" t="str">
        <f>IF(ISNUMBER(ESTIMATE!V62),IF(ESTIMATE!V62=1,1,-1),"-")</f>
        <v>-</v>
      </c>
      <c r="X122" s="224" t="str">
        <f t="shared" si="1"/>
        <v>-</v>
      </c>
      <c r="Y122" s="225" t="str">
        <f t="shared" si="2"/>
        <v>-</v>
      </c>
      <c r="Z122" s="226" t="str">
        <f t="shared" si="3"/>
        <v>-</v>
      </c>
      <c r="AA122" s="227" t="str">
        <f t="shared" si="4"/>
        <v>-</v>
      </c>
      <c r="AB122" s="228" t="str">
        <f t="shared" si="5"/>
        <v>-</v>
      </c>
      <c r="AC122" s="226" t="str">
        <f t="shared" si="6"/>
        <v>-</v>
      </c>
      <c r="AD122" s="227" t="str">
        <f t="shared" si="7"/>
        <v>-</v>
      </c>
      <c r="AE122" s="228" t="str">
        <f t="shared" si="8"/>
        <v>-</v>
      </c>
      <c r="AF122" s="239" t="str">
        <f t="shared" si="9"/>
        <v>-</v>
      </c>
      <c r="AG122" s="227" t="str">
        <f t="shared" si="10"/>
        <v>-</v>
      </c>
      <c r="AH122" s="228" t="str">
        <f t="shared" si="11"/>
        <v>-</v>
      </c>
      <c r="AI122" s="239" t="str">
        <f t="shared" si="12"/>
        <v>-</v>
      </c>
      <c r="AJ122" s="227" t="str">
        <f t="shared" si="13"/>
        <v>-</v>
      </c>
      <c r="AK122" s="228" t="str">
        <f t="shared" si="14"/>
        <v>-</v>
      </c>
      <c r="AL122" s="239" t="str">
        <f t="shared" si="15"/>
        <v>-</v>
      </c>
      <c r="AM122" s="227" t="str">
        <f t="shared" si="16"/>
        <v>-</v>
      </c>
      <c r="AN122" s="228" t="str">
        <f t="shared" si="17"/>
        <v>-</v>
      </c>
      <c r="AO122" s="240" t="str">
        <f t="shared" si="18"/>
        <v>-</v>
      </c>
      <c r="AP122" s="224" t="str">
        <f t="shared" si="19"/>
        <v>-</v>
      </c>
      <c r="AQ122" s="226" t="str">
        <f t="shared" si="20"/>
        <v>-</v>
      </c>
      <c r="AR122" s="109" t="str">
        <f t="shared" si="24"/>
        <v>-</v>
      </c>
      <c r="AS122" s="110" t="str">
        <f t="shared" si="21"/>
        <v>-</v>
      </c>
      <c r="AT122" s="110" t="str">
        <f t="shared" si="22"/>
        <v>-</v>
      </c>
    </row>
    <row r="123" spans="2:46">
      <c r="B123" s="18">
        <f t="shared" si="23"/>
        <v>41</v>
      </c>
      <c r="D123" s="22" t="str">
        <f>IF(ISNUMBER(ESTIMATE!C63),ESTIMATE!C63,"-")</f>
        <v>-</v>
      </c>
      <c r="E123" s="40" t="str">
        <f>IF(ISNUMBER(ESTIMATE!D63),ESTIMATE!D63,"-")</f>
        <v>-</v>
      </c>
      <c r="F123" s="16" t="str">
        <f>IF(ISNUMBER(ESTIMATE!E63),ESTIMATE!E63,"-")</f>
        <v>-</v>
      </c>
      <c r="G123" s="16" t="str">
        <f>IF(ISNUMBER(ESTIMATE!F63),IF(ESTIMATE!F63=1,1,-1),"-")</f>
        <v>-</v>
      </c>
      <c r="H123" s="16" t="str">
        <f>IF(ISNUMBER(ESTIMATE!G63),IF(ESTIMATE!G63=1,1,-1),"-")</f>
        <v>-</v>
      </c>
      <c r="I123" s="16" t="str">
        <f>IF(ISNUMBER(ESTIMATE!H63),IF(ESTIMATE!H63=1,1,-1),"-")</f>
        <v>-</v>
      </c>
      <c r="J123" s="16" t="str">
        <f>IF(ISNUMBER(ESTIMATE!I63),IF(ESTIMATE!I63=1,1,-1),"-")</f>
        <v>-</v>
      </c>
      <c r="K123" s="16" t="str">
        <f>IF(ISNUMBER(ESTIMATE!J63),IF(ESTIMATE!J63=1,1,-1),"-")</f>
        <v>-</v>
      </c>
      <c r="L123" s="16" t="str">
        <f>IF(ISNUMBER(ESTIMATE!K63),IF(ESTIMATE!K63=1,1,-1),"-")</f>
        <v>-</v>
      </c>
      <c r="M123" s="16" t="str">
        <f>IF(ISNUMBER(ESTIMATE!L63),IF(ESTIMATE!L63=1,1,-1),"-")</f>
        <v>-</v>
      </c>
      <c r="N123" s="16" t="str">
        <f>IF(ISNUMBER(ESTIMATE!M63),IF(ESTIMATE!M63=1,1,-1),"-")</f>
        <v>-</v>
      </c>
      <c r="O123" s="16" t="str">
        <f>IF(ISNUMBER(ESTIMATE!N63),IF(ESTIMATE!N63=1,1,-1),"-")</f>
        <v>-</v>
      </c>
      <c r="P123" s="16" t="str">
        <f>IF(ISNUMBER(ESTIMATE!O63),IF(ESTIMATE!O63=1,1,-1),"-")</f>
        <v>-</v>
      </c>
      <c r="Q123" s="16" t="str">
        <f>IF(ISNUMBER(ESTIMATE!P63),IF(ESTIMATE!P63=1,1,-1),"-")</f>
        <v>-</v>
      </c>
      <c r="R123" s="16" t="str">
        <f>IF(ISNUMBER(ESTIMATE!Q63),IF(ESTIMATE!Q63=1,1,-1),"-")</f>
        <v>-</v>
      </c>
      <c r="S123" s="16" t="str">
        <f>IF(ISNUMBER(ESTIMATE!R63),IF(ESTIMATE!R63=1,1,-1),"-")</f>
        <v>-</v>
      </c>
      <c r="T123" s="16" t="str">
        <f>IF(ISNUMBER(ESTIMATE!S63),IF(ESTIMATE!S63=1,1,-1),"-")</f>
        <v>-</v>
      </c>
      <c r="U123" s="16" t="str">
        <f>IF(ISNUMBER(ESTIMATE!T63),IF(ESTIMATE!T63=1,1,-1),"-")</f>
        <v>-</v>
      </c>
      <c r="V123" s="16" t="str">
        <f>IF(ISNUMBER(ESTIMATE!U63),IF(ESTIMATE!U63=1,1,-1),"-")</f>
        <v>-</v>
      </c>
      <c r="W123" s="16" t="str">
        <f>IF(ISNUMBER(ESTIMATE!V63),IF(ESTIMATE!V63=1,1,-1),"-")</f>
        <v>-</v>
      </c>
      <c r="X123" s="224" t="str">
        <f t="shared" si="1"/>
        <v>-</v>
      </c>
      <c r="Y123" s="225" t="str">
        <f t="shared" si="2"/>
        <v>-</v>
      </c>
      <c r="Z123" s="226" t="str">
        <f t="shared" si="3"/>
        <v>-</v>
      </c>
      <c r="AA123" s="227" t="str">
        <f t="shared" si="4"/>
        <v>-</v>
      </c>
      <c r="AB123" s="228" t="str">
        <f t="shared" si="5"/>
        <v>-</v>
      </c>
      <c r="AC123" s="226" t="str">
        <f t="shared" si="6"/>
        <v>-</v>
      </c>
      <c r="AD123" s="227" t="str">
        <f t="shared" si="7"/>
        <v>-</v>
      </c>
      <c r="AE123" s="228" t="str">
        <f t="shared" si="8"/>
        <v>-</v>
      </c>
      <c r="AF123" s="239" t="str">
        <f t="shared" si="9"/>
        <v>-</v>
      </c>
      <c r="AG123" s="227" t="str">
        <f t="shared" si="10"/>
        <v>-</v>
      </c>
      <c r="AH123" s="228" t="str">
        <f t="shared" si="11"/>
        <v>-</v>
      </c>
      <c r="AI123" s="239" t="str">
        <f t="shared" si="12"/>
        <v>-</v>
      </c>
      <c r="AJ123" s="227" t="str">
        <f t="shared" si="13"/>
        <v>-</v>
      </c>
      <c r="AK123" s="228" t="str">
        <f t="shared" si="14"/>
        <v>-</v>
      </c>
      <c r="AL123" s="239" t="str">
        <f t="shared" si="15"/>
        <v>-</v>
      </c>
      <c r="AM123" s="227" t="str">
        <f t="shared" si="16"/>
        <v>-</v>
      </c>
      <c r="AN123" s="228" t="str">
        <f t="shared" si="17"/>
        <v>-</v>
      </c>
      <c r="AO123" s="240" t="str">
        <f t="shared" si="18"/>
        <v>-</v>
      </c>
      <c r="AP123" s="224" t="str">
        <f t="shared" si="19"/>
        <v>-</v>
      </c>
      <c r="AQ123" s="226" t="str">
        <f t="shared" si="20"/>
        <v>-</v>
      </c>
      <c r="AR123" s="109" t="str">
        <f t="shared" si="24"/>
        <v>-</v>
      </c>
      <c r="AS123" s="110" t="str">
        <f t="shared" si="21"/>
        <v>-</v>
      </c>
      <c r="AT123" s="110" t="str">
        <f t="shared" si="22"/>
        <v>-</v>
      </c>
    </row>
    <row r="124" spans="2:46">
      <c r="B124" s="18">
        <f t="shared" si="23"/>
        <v>42</v>
      </c>
      <c r="D124" s="22" t="str">
        <f>IF(ISNUMBER(ESTIMATE!C64),ESTIMATE!C64,"-")</f>
        <v>-</v>
      </c>
      <c r="E124" s="40" t="str">
        <f>IF(ISNUMBER(ESTIMATE!D64),ESTIMATE!D64,"-")</f>
        <v>-</v>
      </c>
      <c r="F124" s="16" t="str">
        <f>IF(ISNUMBER(ESTIMATE!E64),ESTIMATE!E64,"-")</f>
        <v>-</v>
      </c>
      <c r="G124" s="16" t="str">
        <f>IF(ISNUMBER(ESTIMATE!F64),IF(ESTIMATE!F64=1,1,-1),"-")</f>
        <v>-</v>
      </c>
      <c r="H124" s="16" t="str">
        <f>IF(ISNUMBER(ESTIMATE!G64),IF(ESTIMATE!G64=1,1,-1),"-")</f>
        <v>-</v>
      </c>
      <c r="I124" s="16" t="str">
        <f>IF(ISNUMBER(ESTIMATE!H64),IF(ESTIMATE!H64=1,1,-1),"-")</f>
        <v>-</v>
      </c>
      <c r="J124" s="16" t="str">
        <f>IF(ISNUMBER(ESTIMATE!I64),IF(ESTIMATE!I64=1,1,-1),"-")</f>
        <v>-</v>
      </c>
      <c r="K124" s="16" t="str">
        <f>IF(ISNUMBER(ESTIMATE!J64),IF(ESTIMATE!J64=1,1,-1),"-")</f>
        <v>-</v>
      </c>
      <c r="L124" s="16" t="str">
        <f>IF(ISNUMBER(ESTIMATE!K64),IF(ESTIMATE!K64=1,1,-1),"-")</f>
        <v>-</v>
      </c>
      <c r="M124" s="16" t="str">
        <f>IF(ISNUMBER(ESTIMATE!L64),IF(ESTIMATE!L64=1,1,-1),"-")</f>
        <v>-</v>
      </c>
      <c r="N124" s="16" t="str">
        <f>IF(ISNUMBER(ESTIMATE!M64),IF(ESTIMATE!M64=1,1,-1),"-")</f>
        <v>-</v>
      </c>
      <c r="O124" s="16" t="str">
        <f>IF(ISNUMBER(ESTIMATE!N64),IF(ESTIMATE!N64=1,1,-1),"-")</f>
        <v>-</v>
      </c>
      <c r="P124" s="16" t="str">
        <f>IF(ISNUMBER(ESTIMATE!O64),IF(ESTIMATE!O64=1,1,-1),"-")</f>
        <v>-</v>
      </c>
      <c r="Q124" s="16" t="str">
        <f>IF(ISNUMBER(ESTIMATE!P64),IF(ESTIMATE!P64=1,1,-1),"-")</f>
        <v>-</v>
      </c>
      <c r="R124" s="16" t="str">
        <f>IF(ISNUMBER(ESTIMATE!Q64),IF(ESTIMATE!Q64=1,1,-1),"-")</f>
        <v>-</v>
      </c>
      <c r="S124" s="16" t="str">
        <f>IF(ISNUMBER(ESTIMATE!R64),IF(ESTIMATE!R64=1,1,-1),"-")</f>
        <v>-</v>
      </c>
      <c r="T124" s="16" t="str">
        <f>IF(ISNUMBER(ESTIMATE!S64),IF(ESTIMATE!S64=1,1,-1),"-")</f>
        <v>-</v>
      </c>
      <c r="U124" s="16" t="str">
        <f>IF(ISNUMBER(ESTIMATE!T64),IF(ESTIMATE!T64=1,1,-1),"-")</f>
        <v>-</v>
      </c>
      <c r="V124" s="16" t="str">
        <f>IF(ISNUMBER(ESTIMATE!U64),IF(ESTIMATE!U64=1,1,-1),"-")</f>
        <v>-</v>
      </c>
      <c r="W124" s="16" t="str">
        <f>IF(ISNUMBER(ESTIMATE!V64),IF(ESTIMATE!V64=1,1,-1),"-")</f>
        <v>-</v>
      </c>
      <c r="X124" s="224" t="str">
        <f t="shared" si="1"/>
        <v>-</v>
      </c>
      <c r="Y124" s="225" t="str">
        <f t="shared" si="2"/>
        <v>-</v>
      </c>
      <c r="Z124" s="226" t="str">
        <f t="shared" si="3"/>
        <v>-</v>
      </c>
      <c r="AA124" s="227" t="str">
        <f t="shared" si="4"/>
        <v>-</v>
      </c>
      <c r="AB124" s="228" t="str">
        <f t="shared" si="5"/>
        <v>-</v>
      </c>
      <c r="AC124" s="226" t="str">
        <f t="shared" si="6"/>
        <v>-</v>
      </c>
      <c r="AD124" s="227" t="str">
        <f t="shared" si="7"/>
        <v>-</v>
      </c>
      <c r="AE124" s="228" t="str">
        <f t="shared" si="8"/>
        <v>-</v>
      </c>
      <c r="AF124" s="239" t="str">
        <f t="shared" si="9"/>
        <v>-</v>
      </c>
      <c r="AG124" s="227" t="str">
        <f t="shared" si="10"/>
        <v>-</v>
      </c>
      <c r="AH124" s="228" t="str">
        <f t="shared" si="11"/>
        <v>-</v>
      </c>
      <c r="AI124" s="239" t="str">
        <f t="shared" si="12"/>
        <v>-</v>
      </c>
      <c r="AJ124" s="227" t="str">
        <f t="shared" si="13"/>
        <v>-</v>
      </c>
      <c r="AK124" s="228" t="str">
        <f t="shared" si="14"/>
        <v>-</v>
      </c>
      <c r="AL124" s="239" t="str">
        <f t="shared" si="15"/>
        <v>-</v>
      </c>
      <c r="AM124" s="227" t="str">
        <f t="shared" si="16"/>
        <v>-</v>
      </c>
      <c r="AN124" s="228" t="str">
        <f t="shared" si="17"/>
        <v>-</v>
      </c>
      <c r="AO124" s="240" t="str">
        <f t="shared" si="18"/>
        <v>-</v>
      </c>
      <c r="AP124" s="224" t="str">
        <f t="shared" si="19"/>
        <v>-</v>
      </c>
      <c r="AQ124" s="226" t="str">
        <f t="shared" si="20"/>
        <v>-</v>
      </c>
      <c r="AR124" s="109" t="str">
        <f t="shared" si="24"/>
        <v>-</v>
      </c>
      <c r="AS124" s="110" t="str">
        <f t="shared" si="21"/>
        <v>-</v>
      </c>
      <c r="AT124" s="110" t="str">
        <f t="shared" si="22"/>
        <v>-</v>
      </c>
    </row>
    <row r="125" spans="2:46">
      <c r="B125" s="18">
        <f t="shared" si="23"/>
        <v>43</v>
      </c>
      <c r="D125" s="22" t="str">
        <f>IF(ISNUMBER(ESTIMATE!C65),ESTIMATE!C65,"-")</f>
        <v>-</v>
      </c>
      <c r="E125" s="40" t="str">
        <f>IF(ISNUMBER(ESTIMATE!D65),ESTIMATE!D65,"-")</f>
        <v>-</v>
      </c>
      <c r="F125" s="16" t="str">
        <f>IF(ISNUMBER(ESTIMATE!E65),ESTIMATE!E65,"-")</f>
        <v>-</v>
      </c>
      <c r="G125" s="16" t="str">
        <f>IF(ISNUMBER(ESTIMATE!F65),IF(ESTIMATE!F65=1,1,-1),"-")</f>
        <v>-</v>
      </c>
      <c r="H125" s="16" t="str">
        <f>IF(ISNUMBER(ESTIMATE!G65),IF(ESTIMATE!G65=1,1,-1),"-")</f>
        <v>-</v>
      </c>
      <c r="I125" s="16" t="str">
        <f>IF(ISNUMBER(ESTIMATE!H65),IF(ESTIMATE!H65=1,1,-1),"-")</f>
        <v>-</v>
      </c>
      <c r="J125" s="16" t="str">
        <f>IF(ISNUMBER(ESTIMATE!I65),IF(ESTIMATE!I65=1,1,-1),"-")</f>
        <v>-</v>
      </c>
      <c r="K125" s="16" t="str">
        <f>IF(ISNUMBER(ESTIMATE!J65),IF(ESTIMATE!J65=1,1,-1),"-")</f>
        <v>-</v>
      </c>
      <c r="L125" s="16" t="str">
        <f>IF(ISNUMBER(ESTIMATE!K65),IF(ESTIMATE!K65=1,1,-1),"-")</f>
        <v>-</v>
      </c>
      <c r="M125" s="16" t="str">
        <f>IF(ISNUMBER(ESTIMATE!L65),IF(ESTIMATE!L65=1,1,-1),"-")</f>
        <v>-</v>
      </c>
      <c r="N125" s="16" t="str">
        <f>IF(ISNUMBER(ESTIMATE!M65),IF(ESTIMATE!M65=1,1,-1),"-")</f>
        <v>-</v>
      </c>
      <c r="O125" s="16" t="str">
        <f>IF(ISNUMBER(ESTIMATE!N65),IF(ESTIMATE!N65=1,1,-1),"-")</f>
        <v>-</v>
      </c>
      <c r="P125" s="16" t="str">
        <f>IF(ISNUMBER(ESTIMATE!O65),IF(ESTIMATE!O65=1,1,-1),"-")</f>
        <v>-</v>
      </c>
      <c r="Q125" s="16" t="str">
        <f>IF(ISNUMBER(ESTIMATE!P65),IF(ESTIMATE!P65=1,1,-1),"-")</f>
        <v>-</v>
      </c>
      <c r="R125" s="16" t="str">
        <f>IF(ISNUMBER(ESTIMATE!Q65),IF(ESTIMATE!Q65=1,1,-1),"-")</f>
        <v>-</v>
      </c>
      <c r="S125" s="16" t="str">
        <f>IF(ISNUMBER(ESTIMATE!R65),IF(ESTIMATE!R65=1,1,-1),"-")</f>
        <v>-</v>
      </c>
      <c r="T125" s="16" t="str">
        <f>IF(ISNUMBER(ESTIMATE!S65),IF(ESTIMATE!S65=1,1,-1),"-")</f>
        <v>-</v>
      </c>
      <c r="U125" s="16" t="str">
        <f>IF(ISNUMBER(ESTIMATE!T65),IF(ESTIMATE!T65=1,1,-1),"-")</f>
        <v>-</v>
      </c>
      <c r="V125" s="16" t="str">
        <f>IF(ISNUMBER(ESTIMATE!U65),IF(ESTIMATE!U65=1,1,-1),"-")</f>
        <v>-</v>
      </c>
      <c r="W125" s="16" t="str">
        <f>IF(ISNUMBER(ESTIMATE!V65),IF(ESTIMATE!V65=1,1,-1),"-")</f>
        <v>-</v>
      </c>
      <c r="X125" s="224" t="str">
        <f t="shared" si="1"/>
        <v>-</v>
      </c>
      <c r="Y125" s="225" t="str">
        <f t="shared" si="2"/>
        <v>-</v>
      </c>
      <c r="Z125" s="226" t="str">
        <f t="shared" si="3"/>
        <v>-</v>
      </c>
      <c r="AA125" s="227" t="str">
        <f t="shared" si="4"/>
        <v>-</v>
      </c>
      <c r="AB125" s="228" t="str">
        <f t="shared" si="5"/>
        <v>-</v>
      </c>
      <c r="AC125" s="226" t="str">
        <f t="shared" si="6"/>
        <v>-</v>
      </c>
      <c r="AD125" s="227" t="str">
        <f t="shared" si="7"/>
        <v>-</v>
      </c>
      <c r="AE125" s="228" t="str">
        <f t="shared" si="8"/>
        <v>-</v>
      </c>
      <c r="AF125" s="239" t="str">
        <f t="shared" si="9"/>
        <v>-</v>
      </c>
      <c r="AG125" s="227" t="str">
        <f t="shared" si="10"/>
        <v>-</v>
      </c>
      <c r="AH125" s="228" t="str">
        <f t="shared" si="11"/>
        <v>-</v>
      </c>
      <c r="AI125" s="239" t="str">
        <f t="shared" si="12"/>
        <v>-</v>
      </c>
      <c r="AJ125" s="227" t="str">
        <f t="shared" si="13"/>
        <v>-</v>
      </c>
      <c r="AK125" s="228" t="str">
        <f t="shared" si="14"/>
        <v>-</v>
      </c>
      <c r="AL125" s="239" t="str">
        <f t="shared" si="15"/>
        <v>-</v>
      </c>
      <c r="AM125" s="227" t="str">
        <f t="shared" si="16"/>
        <v>-</v>
      </c>
      <c r="AN125" s="228" t="str">
        <f t="shared" si="17"/>
        <v>-</v>
      </c>
      <c r="AO125" s="240" t="str">
        <f t="shared" si="18"/>
        <v>-</v>
      </c>
      <c r="AP125" s="224" t="str">
        <f t="shared" si="19"/>
        <v>-</v>
      </c>
      <c r="AQ125" s="226" t="str">
        <f t="shared" si="20"/>
        <v>-</v>
      </c>
      <c r="AR125" s="109" t="str">
        <f t="shared" si="24"/>
        <v>-</v>
      </c>
      <c r="AS125" s="110" t="str">
        <f t="shared" si="21"/>
        <v>-</v>
      </c>
      <c r="AT125" s="110" t="str">
        <f t="shared" si="22"/>
        <v>-</v>
      </c>
    </row>
    <row r="126" spans="2:46">
      <c r="B126" s="18">
        <f t="shared" si="23"/>
        <v>44</v>
      </c>
      <c r="D126" s="22" t="str">
        <f>IF(ISNUMBER(ESTIMATE!C66),ESTIMATE!C66,"-")</f>
        <v>-</v>
      </c>
      <c r="E126" s="40" t="str">
        <f>IF(ISNUMBER(ESTIMATE!D66),ESTIMATE!D66,"-")</f>
        <v>-</v>
      </c>
      <c r="F126" s="16" t="str">
        <f>IF(ISNUMBER(ESTIMATE!E66),ESTIMATE!E66,"-")</f>
        <v>-</v>
      </c>
      <c r="G126" s="16" t="str">
        <f>IF(ISNUMBER(ESTIMATE!F66),IF(ESTIMATE!F66=1,1,-1),"-")</f>
        <v>-</v>
      </c>
      <c r="H126" s="16" t="str">
        <f>IF(ISNUMBER(ESTIMATE!G66),IF(ESTIMATE!G66=1,1,-1),"-")</f>
        <v>-</v>
      </c>
      <c r="I126" s="16" t="str">
        <f>IF(ISNUMBER(ESTIMATE!H66),IF(ESTIMATE!H66=1,1,-1),"-")</f>
        <v>-</v>
      </c>
      <c r="J126" s="16" t="str">
        <f>IF(ISNUMBER(ESTIMATE!I66),IF(ESTIMATE!I66=1,1,-1),"-")</f>
        <v>-</v>
      </c>
      <c r="K126" s="16" t="str">
        <f>IF(ISNUMBER(ESTIMATE!J66),IF(ESTIMATE!J66=1,1,-1),"-")</f>
        <v>-</v>
      </c>
      <c r="L126" s="16" t="str">
        <f>IF(ISNUMBER(ESTIMATE!K66),IF(ESTIMATE!K66=1,1,-1),"-")</f>
        <v>-</v>
      </c>
      <c r="M126" s="16" t="str">
        <f>IF(ISNUMBER(ESTIMATE!L66),IF(ESTIMATE!L66=1,1,-1),"-")</f>
        <v>-</v>
      </c>
      <c r="N126" s="16" t="str">
        <f>IF(ISNUMBER(ESTIMATE!M66),IF(ESTIMATE!M66=1,1,-1),"-")</f>
        <v>-</v>
      </c>
      <c r="O126" s="16" t="str">
        <f>IF(ISNUMBER(ESTIMATE!N66),IF(ESTIMATE!N66=1,1,-1),"-")</f>
        <v>-</v>
      </c>
      <c r="P126" s="16" t="str">
        <f>IF(ISNUMBER(ESTIMATE!O66),IF(ESTIMATE!O66=1,1,-1),"-")</f>
        <v>-</v>
      </c>
      <c r="Q126" s="16" t="str">
        <f>IF(ISNUMBER(ESTIMATE!P66),IF(ESTIMATE!P66=1,1,-1),"-")</f>
        <v>-</v>
      </c>
      <c r="R126" s="16" t="str">
        <f>IF(ISNUMBER(ESTIMATE!Q66),IF(ESTIMATE!Q66=1,1,-1),"-")</f>
        <v>-</v>
      </c>
      <c r="S126" s="16" t="str">
        <f>IF(ISNUMBER(ESTIMATE!R66),IF(ESTIMATE!R66=1,1,-1),"-")</f>
        <v>-</v>
      </c>
      <c r="T126" s="16" t="str">
        <f>IF(ISNUMBER(ESTIMATE!S66),IF(ESTIMATE!S66=1,1,-1),"-")</f>
        <v>-</v>
      </c>
      <c r="U126" s="16" t="str">
        <f>IF(ISNUMBER(ESTIMATE!T66),IF(ESTIMATE!T66=1,1,-1),"-")</f>
        <v>-</v>
      </c>
      <c r="V126" s="16" t="str">
        <f>IF(ISNUMBER(ESTIMATE!U66),IF(ESTIMATE!U66=1,1,-1),"-")</f>
        <v>-</v>
      </c>
      <c r="W126" s="16" t="str">
        <f>IF(ISNUMBER(ESTIMATE!V66),IF(ESTIMATE!V66=1,1,-1),"-")</f>
        <v>-</v>
      </c>
      <c r="X126" s="224" t="str">
        <f t="shared" si="1"/>
        <v>-</v>
      </c>
      <c r="Y126" s="225" t="str">
        <f t="shared" si="2"/>
        <v>-</v>
      </c>
      <c r="Z126" s="226" t="str">
        <f t="shared" si="3"/>
        <v>-</v>
      </c>
      <c r="AA126" s="227" t="str">
        <f t="shared" si="4"/>
        <v>-</v>
      </c>
      <c r="AB126" s="228" t="str">
        <f t="shared" si="5"/>
        <v>-</v>
      </c>
      <c r="AC126" s="226" t="str">
        <f t="shared" si="6"/>
        <v>-</v>
      </c>
      <c r="AD126" s="227" t="str">
        <f t="shared" si="7"/>
        <v>-</v>
      </c>
      <c r="AE126" s="228" t="str">
        <f t="shared" si="8"/>
        <v>-</v>
      </c>
      <c r="AF126" s="239" t="str">
        <f t="shared" si="9"/>
        <v>-</v>
      </c>
      <c r="AG126" s="227" t="str">
        <f t="shared" si="10"/>
        <v>-</v>
      </c>
      <c r="AH126" s="228" t="str">
        <f t="shared" si="11"/>
        <v>-</v>
      </c>
      <c r="AI126" s="239" t="str">
        <f t="shared" si="12"/>
        <v>-</v>
      </c>
      <c r="AJ126" s="227" t="str">
        <f t="shared" si="13"/>
        <v>-</v>
      </c>
      <c r="AK126" s="228" t="str">
        <f t="shared" si="14"/>
        <v>-</v>
      </c>
      <c r="AL126" s="239" t="str">
        <f t="shared" si="15"/>
        <v>-</v>
      </c>
      <c r="AM126" s="227" t="str">
        <f t="shared" si="16"/>
        <v>-</v>
      </c>
      <c r="AN126" s="228" t="str">
        <f t="shared" si="17"/>
        <v>-</v>
      </c>
      <c r="AO126" s="240" t="str">
        <f t="shared" si="18"/>
        <v>-</v>
      </c>
      <c r="AP126" s="224" t="str">
        <f t="shared" si="19"/>
        <v>-</v>
      </c>
      <c r="AQ126" s="226" t="str">
        <f t="shared" si="20"/>
        <v>-</v>
      </c>
      <c r="AR126" s="109" t="str">
        <f t="shared" si="24"/>
        <v>-</v>
      </c>
      <c r="AS126" s="110" t="str">
        <f t="shared" si="21"/>
        <v>-</v>
      </c>
      <c r="AT126" s="110" t="str">
        <f t="shared" si="22"/>
        <v>-</v>
      </c>
    </row>
    <row r="127" spans="2:46">
      <c r="B127" s="18">
        <f t="shared" si="23"/>
        <v>45</v>
      </c>
      <c r="D127" s="22" t="str">
        <f>IF(ISNUMBER(ESTIMATE!C67),ESTIMATE!C67,"-")</f>
        <v>-</v>
      </c>
      <c r="E127" s="40" t="str">
        <f>IF(ISNUMBER(ESTIMATE!D67),ESTIMATE!D67,"-")</f>
        <v>-</v>
      </c>
      <c r="F127" s="16" t="str">
        <f>IF(ISNUMBER(ESTIMATE!E67),ESTIMATE!E67,"-")</f>
        <v>-</v>
      </c>
      <c r="G127" s="16" t="str">
        <f>IF(ISNUMBER(ESTIMATE!F67),IF(ESTIMATE!F67=1,1,-1),"-")</f>
        <v>-</v>
      </c>
      <c r="H127" s="16" t="str">
        <f>IF(ISNUMBER(ESTIMATE!G67),IF(ESTIMATE!G67=1,1,-1),"-")</f>
        <v>-</v>
      </c>
      <c r="I127" s="16" t="str">
        <f>IF(ISNUMBER(ESTIMATE!H67),IF(ESTIMATE!H67=1,1,-1),"-")</f>
        <v>-</v>
      </c>
      <c r="J127" s="16" t="str">
        <f>IF(ISNUMBER(ESTIMATE!I67),IF(ESTIMATE!I67=1,1,-1),"-")</f>
        <v>-</v>
      </c>
      <c r="K127" s="16" t="str">
        <f>IF(ISNUMBER(ESTIMATE!J67),IF(ESTIMATE!J67=1,1,-1),"-")</f>
        <v>-</v>
      </c>
      <c r="L127" s="16" t="str">
        <f>IF(ISNUMBER(ESTIMATE!K67),IF(ESTIMATE!K67=1,1,-1),"-")</f>
        <v>-</v>
      </c>
      <c r="M127" s="16" t="str">
        <f>IF(ISNUMBER(ESTIMATE!L67),IF(ESTIMATE!L67=1,1,-1),"-")</f>
        <v>-</v>
      </c>
      <c r="N127" s="16" t="str">
        <f>IF(ISNUMBER(ESTIMATE!M67),IF(ESTIMATE!M67=1,1,-1),"-")</f>
        <v>-</v>
      </c>
      <c r="O127" s="16" t="str">
        <f>IF(ISNUMBER(ESTIMATE!N67),IF(ESTIMATE!N67=1,1,-1),"-")</f>
        <v>-</v>
      </c>
      <c r="P127" s="16" t="str">
        <f>IF(ISNUMBER(ESTIMATE!O67),IF(ESTIMATE!O67=1,1,-1),"-")</f>
        <v>-</v>
      </c>
      <c r="Q127" s="16" t="str">
        <f>IF(ISNUMBER(ESTIMATE!P67),IF(ESTIMATE!P67=1,1,-1),"-")</f>
        <v>-</v>
      </c>
      <c r="R127" s="16" t="str">
        <f>IF(ISNUMBER(ESTIMATE!Q67),IF(ESTIMATE!Q67=1,1,-1),"-")</f>
        <v>-</v>
      </c>
      <c r="S127" s="16" t="str">
        <f>IF(ISNUMBER(ESTIMATE!R67),IF(ESTIMATE!R67=1,1,-1),"-")</f>
        <v>-</v>
      </c>
      <c r="T127" s="16" t="str">
        <f>IF(ISNUMBER(ESTIMATE!S67),IF(ESTIMATE!S67=1,1,-1),"-")</f>
        <v>-</v>
      </c>
      <c r="U127" s="16" t="str">
        <f>IF(ISNUMBER(ESTIMATE!T67),IF(ESTIMATE!T67=1,1,-1),"-")</f>
        <v>-</v>
      </c>
      <c r="V127" s="16" t="str">
        <f>IF(ISNUMBER(ESTIMATE!U67),IF(ESTIMATE!U67=1,1,-1),"-")</f>
        <v>-</v>
      </c>
      <c r="W127" s="16" t="str">
        <f>IF(ISNUMBER(ESTIMATE!V67),IF(ESTIMATE!V67=1,1,-1),"-")</f>
        <v>-</v>
      </c>
      <c r="X127" s="224" t="str">
        <f t="shared" si="1"/>
        <v>-</v>
      </c>
      <c r="Y127" s="225" t="str">
        <f t="shared" si="2"/>
        <v>-</v>
      </c>
      <c r="Z127" s="226" t="str">
        <f t="shared" si="3"/>
        <v>-</v>
      </c>
      <c r="AA127" s="227" t="str">
        <f t="shared" si="4"/>
        <v>-</v>
      </c>
      <c r="AB127" s="228" t="str">
        <f t="shared" si="5"/>
        <v>-</v>
      </c>
      <c r="AC127" s="226" t="str">
        <f t="shared" si="6"/>
        <v>-</v>
      </c>
      <c r="AD127" s="227" t="str">
        <f t="shared" si="7"/>
        <v>-</v>
      </c>
      <c r="AE127" s="228" t="str">
        <f t="shared" si="8"/>
        <v>-</v>
      </c>
      <c r="AF127" s="239" t="str">
        <f t="shared" si="9"/>
        <v>-</v>
      </c>
      <c r="AG127" s="227" t="str">
        <f t="shared" si="10"/>
        <v>-</v>
      </c>
      <c r="AH127" s="228" t="str">
        <f t="shared" si="11"/>
        <v>-</v>
      </c>
      <c r="AI127" s="239" t="str">
        <f t="shared" si="12"/>
        <v>-</v>
      </c>
      <c r="AJ127" s="227" t="str">
        <f t="shared" si="13"/>
        <v>-</v>
      </c>
      <c r="AK127" s="228" t="str">
        <f t="shared" si="14"/>
        <v>-</v>
      </c>
      <c r="AL127" s="239" t="str">
        <f t="shared" si="15"/>
        <v>-</v>
      </c>
      <c r="AM127" s="227" t="str">
        <f t="shared" si="16"/>
        <v>-</v>
      </c>
      <c r="AN127" s="228" t="str">
        <f t="shared" si="17"/>
        <v>-</v>
      </c>
      <c r="AO127" s="240" t="str">
        <f t="shared" si="18"/>
        <v>-</v>
      </c>
      <c r="AP127" s="224" t="str">
        <f t="shared" si="19"/>
        <v>-</v>
      </c>
      <c r="AQ127" s="226" t="str">
        <f t="shared" si="20"/>
        <v>-</v>
      </c>
      <c r="AR127" s="109" t="str">
        <f t="shared" si="24"/>
        <v>-</v>
      </c>
      <c r="AS127" s="110" t="str">
        <f t="shared" si="21"/>
        <v>-</v>
      </c>
      <c r="AT127" s="110" t="str">
        <f t="shared" si="22"/>
        <v>-</v>
      </c>
    </row>
    <row r="128" spans="2:46">
      <c r="B128" s="18">
        <f t="shared" si="23"/>
        <v>46</v>
      </c>
      <c r="D128" s="22" t="str">
        <f>IF(ISNUMBER(ESTIMATE!C68),ESTIMATE!C68,"-")</f>
        <v>-</v>
      </c>
      <c r="E128" s="40" t="str">
        <f>IF(ISNUMBER(ESTIMATE!D68),ESTIMATE!D68,"-")</f>
        <v>-</v>
      </c>
      <c r="F128" s="16" t="str">
        <f>IF(ISNUMBER(ESTIMATE!E68),ESTIMATE!E68,"-")</f>
        <v>-</v>
      </c>
      <c r="G128" s="16" t="str">
        <f>IF(ISNUMBER(ESTIMATE!F68),IF(ESTIMATE!F68=1,1,-1),"-")</f>
        <v>-</v>
      </c>
      <c r="H128" s="16" t="str">
        <f>IF(ISNUMBER(ESTIMATE!G68),IF(ESTIMATE!G68=1,1,-1),"-")</f>
        <v>-</v>
      </c>
      <c r="I128" s="16" t="str">
        <f>IF(ISNUMBER(ESTIMATE!H68),IF(ESTIMATE!H68=1,1,-1),"-")</f>
        <v>-</v>
      </c>
      <c r="J128" s="16" t="str">
        <f>IF(ISNUMBER(ESTIMATE!I68),IF(ESTIMATE!I68=1,1,-1),"-")</f>
        <v>-</v>
      </c>
      <c r="K128" s="16" t="str">
        <f>IF(ISNUMBER(ESTIMATE!J68),IF(ESTIMATE!J68=1,1,-1),"-")</f>
        <v>-</v>
      </c>
      <c r="L128" s="16" t="str">
        <f>IF(ISNUMBER(ESTIMATE!K68),IF(ESTIMATE!K68=1,1,-1),"-")</f>
        <v>-</v>
      </c>
      <c r="M128" s="16" t="str">
        <f>IF(ISNUMBER(ESTIMATE!L68),IF(ESTIMATE!L68=1,1,-1),"-")</f>
        <v>-</v>
      </c>
      <c r="N128" s="16" t="str">
        <f>IF(ISNUMBER(ESTIMATE!M68),IF(ESTIMATE!M68=1,1,-1),"-")</f>
        <v>-</v>
      </c>
      <c r="O128" s="16" t="str">
        <f>IF(ISNUMBER(ESTIMATE!N68),IF(ESTIMATE!N68=1,1,-1),"-")</f>
        <v>-</v>
      </c>
      <c r="P128" s="16" t="str">
        <f>IF(ISNUMBER(ESTIMATE!O68),IF(ESTIMATE!O68=1,1,-1),"-")</f>
        <v>-</v>
      </c>
      <c r="Q128" s="16" t="str">
        <f>IF(ISNUMBER(ESTIMATE!P68),IF(ESTIMATE!P68=1,1,-1),"-")</f>
        <v>-</v>
      </c>
      <c r="R128" s="16" t="str">
        <f>IF(ISNUMBER(ESTIMATE!Q68),IF(ESTIMATE!Q68=1,1,-1),"-")</f>
        <v>-</v>
      </c>
      <c r="S128" s="16" t="str">
        <f>IF(ISNUMBER(ESTIMATE!R68),IF(ESTIMATE!R68=1,1,-1),"-")</f>
        <v>-</v>
      </c>
      <c r="T128" s="16" t="str">
        <f>IF(ISNUMBER(ESTIMATE!S68),IF(ESTIMATE!S68=1,1,-1),"-")</f>
        <v>-</v>
      </c>
      <c r="U128" s="16" t="str">
        <f>IF(ISNUMBER(ESTIMATE!T68),IF(ESTIMATE!T68=1,1,-1),"-")</f>
        <v>-</v>
      </c>
      <c r="V128" s="16" t="str">
        <f>IF(ISNUMBER(ESTIMATE!U68),IF(ESTIMATE!U68=1,1,-1),"-")</f>
        <v>-</v>
      </c>
      <c r="W128" s="16" t="str">
        <f>IF(ISNUMBER(ESTIMATE!V68),IF(ESTIMATE!V68=1,1,-1),"-")</f>
        <v>-</v>
      </c>
      <c r="X128" s="224" t="str">
        <f t="shared" si="1"/>
        <v>-</v>
      </c>
      <c r="Y128" s="225" t="str">
        <f t="shared" si="2"/>
        <v>-</v>
      </c>
      <c r="Z128" s="226" t="str">
        <f t="shared" si="3"/>
        <v>-</v>
      </c>
      <c r="AA128" s="227" t="str">
        <f t="shared" si="4"/>
        <v>-</v>
      </c>
      <c r="AB128" s="228" t="str">
        <f t="shared" si="5"/>
        <v>-</v>
      </c>
      <c r="AC128" s="226" t="str">
        <f t="shared" si="6"/>
        <v>-</v>
      </c>
      <c r="AD128" s="227" t="str">
        <f t="shared" si="7"/>
        <v>-</v>
      </c>
      <c r="AE128" s="228" t="str">
        <f t="shared" si="8"/>
        <v>-</v>
      </c>
      <c r="AF128" s="239" t="str">
        <f t="shared" si="9"/>
        <v>-</v>
      </c>
      <c r="AG128" s="227" t="str">
        <f t="shared" si="10"/>
        <v>-</v>
      </c>
      <c r="AH128" s="228" t="str">
        <f t="shared" si="11"/>
        <v>-</v>
      </c>
      <c r="AI128" s="239" t="str">
        <f t="shared" si="12"/>
        <v>-</v>
      </c>
      <c r="AJ128" s="227" t="str">
        <f t="shared" si="13"/>
        <v>-</v>
      </c>
      <c r="AK128" s="228" t="str">
        <f t="shared" si="14"/>
        <v>-</v>
      </c>
      <c r="AL128" s="239" t="str">
        <f t="shared" si="15"/>
        <v>-</v>
      </c>
      <c r="AM128" s="227" t="str">
        <f t="shared" si="16"/>
        <v>-</v>
      </c>
      <c r="AN128" s="228" t="str">
        <f t="shared" si="17"/>
        <v>-</v>
      </c>
      <c r="AO128" s="240" t="str">
        <f t="shared" si="18"/>
        <v>-</v>
      </c>
      <c r="AP128" s="224" t="str">
        <f t="shared" si="19"/>
        <v>-</v>
      </c>
      <c r="AQ128" s="226" t="str">
        <f t="shared" si="20"/>
        <v>-</v>
      </c>
      <c r="AR128" s="109" t="str">
        <f t="shared" si="24"/>
        <v>-</v>
      </c>
      <c r="AS128" s="110" t="str">
        <f t="shared" si="21"/>
        <v>-</v>
      </c>
      <c r="AT128" s="110" t="str">
        <f t="shared" si="22"/>
        <v>-</v>
      </c>
    </row>
    <row r="129" spans="2:46">
      <c r="B129" s="18">
        <f t="shared" si="23"/>
        <v>47</v>
      </c>
      <c r="D129" s="22" t="str">
        <f>IF(ISNUMBER(ESTIMATE!C69),ESTIMATE!C69,"-")</f>
        <v>-</v>
      </c>
      <c r="E129" s="40" t="str">
        <f>IF(ISNUMBER(ESTIMATE!D69),ESTIMATE!D69,"-")</f>
        <v>-</v>
      </c>
      <c r="F129" s="16" t="str">
        <f>IF(ISNUMBER(ESTIMATE!E69),ESTIMATE!E69,"-")</f>
        <v>-</v>
      </c>
      <c r="G129" s="16" t="str">
        <f>IF(ISNUMBER(ESTIMATE!F69),IF(ESTIMATE!F69=1,1,-1),"-")</f>
        <v>-</v>
      </c>
      <c r="H129" s="16" t="str">
        <f>IF(ISNUMBER(ESTIMATE!G69),IF(ESTIMATE!G69=1,1,-1),"-")</f>
        <v>-</v>
      </c>
      <c r="I129" s="16" t="str">
        <f>IF(ISNUMBER(ESTIMATE!H69),IF(ESTIMATE!H69=1,1,-1),"-")</f>
        <v>-</v>
      </c>
      <c r="J129" s="16" t="str">
        <f>IF(ISNUMBER(ESTIMATE!I69),IF(ESTIMATE!I69=1,1,-1),"-")</f>
        <v>-</v>
      </c>
      <c r="K129" s="16" t="str">
        <f>IF(ISNUMBER(ESTIMATE!J69),IF(ESTIMATE!J69=1,1,-1),"-")</f>
        <v>-</v>
      </c>
      <c r="L129" s="16" t="str">
        <f>IF(ISNUMBER(ESTIMATE!K69),IF(ESTIMATE!K69=1,1,-1),"-")</f>
        <v>-</v>
      </c>
      <c r="M129" s="16" t="str">
        <f>IF(ISNUMBER(ESTIMATE!L69),IF(ESTIMATE!L69=1,1,-1),"-")</f>
        <v>-</v>
      </c>
      <c r="N129" s="16" t="str">
        <f>IF(ISNUMBER(ESTIMATE!M69),IF(ESTIMATE!M69=1,1,-1),"-")</f>
        <v>-</v>
      </c>
      <c r="O129" s="16" t="str">
        <f>IF(ISNUMBER(ESTIMATE!N69),IF(ESTIMATE!N69=1,1,-1),"-")</f>
        <v>-</v>
      </c>
      <c r="P129" s="16" t="str">
        <f>IF(ISNUMBER(ESTIMATE!O69),IF(ESTIMATE!O69=1,1,-1),"-")</f>
        <v>-</v>
      </c>
      <c r="Q129" s="16" t="str">
        <f>IF(ISNUMBER(ESTIMATE!P69),IF(ESTIMATE!P69=1,1,-1),"-")</f>
        <v>-</v>
      </c>
      <c r="R129" s="16" t="str">
        <f>IF(ISNUMBER(ESTIMATE!Q69),IF(ESTIMATE!Q69=1,1,-1),"-")</f>
        <v>-</v>
      </c>
      <c r="S129" s="16" t="str">
        <f>IF(ISNUMBER(ESTIMATE!R69),IF(ESTIMATE!R69=1,1,-1),"-")</f>
        <v>-</v>
      </c>
      <c r="T129" s="16" t="str">
        <f>IF(ISNUMBER(ESTIMATE!S69),IF(ESTIMATE!S69=1,1,-1),"-")</f>
        <v>-</v>
      </c>
      <c r="U129" s="16" t="str">
        <f>IF(ISNUMBER(ESTIMATE!T69),IF(ESTIMATE!T69=1,1,-1),"-")</f>
        <v>-</v>
      </c>
      <c r="V129" s="16" t="str">
        <f>IF(ISNUMBER(ESTIMATE!U69),IF(ESTIMATE!U69=1,1,-1),"-")</f>
        <v>-</v>
      </c>
      <c r="W129" s="16" t="str">
        <f>IF(ISNUMBER(ESTIMATE!V69),IF(ESTIMATE!V69=1,1,-1),"-")</f>
        <v>-</v>
      </c>
      <c r="X129" s="224" t="str">
        <f t="shared" si="1"/>
        <v>-</v>
      </c>
      <c r="Y129" s="225" t="str">
        <f t="shared" si="2"/>
        <v>-</v>
      </c>
      <c r="Z129" s="226" t="str">
        <f t="shared" si="3"/>
        <v>-</v>
      </c>
      <c r="AA129" s="227" t="str">
        <f t="shared" si="4"/>
        <v>-</v>
      </c>
      <c r="AB129" s="228" t="str">
        <f t="shared" si="5"/>
        <v>-</v>
      </c>
      <c r="AC129" s="226" t="str">
        <f t="shared" si="6"/>
        <v>-</v>
      </c>
      <c r="AD129" s="227" t="str">
        <f t="shared" si="7"/>
        <v>-</v>
      </c>
      <c r="AE129" s="228" t="str">
        <f t="shared" si="8"/>
        <v>-</v>
      </c>
      <c r="AF129" s="239" t="str">
        <f t="shared" si="9"/>
        <v>-</v>
      </c>
      <c r="AG129" s="227" t="str">
        <f t="shared" si="10"/>
        <v>-</v>
      </c>
      <c r="AH129" s="228" t="str">
        <f t="shared" si="11"/>
        <v>-</v>
      </c>
      <c r="AI129" s="239" t="str">
        <f t="shared" si="12"/>
        <v>-</v>
      </c>
      <c r="AJ129" s="227" t="str">
        <f t="shared" si="13"/>
        <v>-</v>
      </c>
      <c r="AK129" s="228" t="str">
        <f t="shared" si="14"/>
        <v>-</v>
      </c>
      <c r="AL129" s="239" t="str">
        <f t="shared" si="15"/>
        <v>-</v>
      </c>
      <c r="AM129" s="227" t="str">
        <f t="shared" si="16"/>
        <v>-</v>
      </c>
      <c r="AN129" s="228" t="str">
        <f t="shared" si="17"/>
        <v>-</v>
      </c>
      <c r="AO129" s="240" t="str">
        <f t="shared" si="18"/>
        <v>-</v>
      </c>
      <c r="AP129" s="224" t="str">
        <f t="shared" si="19"/>
        <v>-</v>
      </c>
      <c r="AQ129" s="226" t="str">
        <f t="shared" si="20"/>
        <v>-</v>
      </c>
      <c r="AR129" s="109" t="str">
        <f t="shared" si="24"/>
        <v>-</v>
      </c>
      <c r="AS129" s="110" t="str">
        <f t="shared" si="21"/>
        <v>-</v>
      </c>
      <c r="AT129" s="110" t="str">
        <f t="shared" si="22"/>
        <v>-</v>
      </c>
    </row>
    <row r="130" spans="2:46">
      <c r="B130" s="18">
        <f t="shared" si="23"/>
        <v>48</v>
      </c>
      <c r="D130" s="22" t="str">
        <f>IF(ISNUMBER(ESTIMATE!C70),ESTIMATE!C70,"-")</f>
        <v>-</v>
      </c>
      <c r="E130" s="40" t="str">
        <f>IF(ISNUMBER(ESTIMATE!D70),ESTIMATE!D70,"-")</f>
        <v>-</v>
      </c>
      <c r="F130" s="16" t="str">
        <f>IF(ISNUMBER(ESTIMATE!E70),ESTIMATE!E70,"-")</f>
        <v>-</v>
      </c>
      <c r="G130" s="16" t="str">
        <f>IF(ISNUMBER(ESTIMATE!F70),IF(ESTIMATE!F70=1,1,-1),"-")</f>
        <v>-</v>
      </c>
      <c r="H130" s="16" t="str">
        <f>IF(ISNUMBER(ESTIMATE!G70),IF(ESTIMATE!G70=1,1,-1),"-")</f>
        <v>-</v>
      </c>
      <c r="I130" s="16" t="str">
        <f>IF(ISNUMBER(ESTIMATE!H70),IF(ESTIMATE!H70=1,1,-1),"-")</f>
        <v>-</v>
      </c>
      <c r="J130" s="16" t="str">
        <f>IF(ISNUMBER(ESTIMATE!I70),IF(ESTIMATE!I70=1,1,-1),"-")</f>
        <v>-</v>
      </c>
      <c r="K130" s="16" t="str">
        <f>IF(ISNUMBER(ESTIMATE!J70),IF(ESTIMATE!J70=1,1,-1),"-")</f>
        <v>-</v>
      </c>
      <c r="L130" s="16" t="str">
        <f>IF(ISNUMBER(ESTIMATE!K70),IF(ESTIMATE!K70=1,1,-1),"-")</f>
        <v>-</v>
      </c>
      <c r="M130" s="16" t="str">
        <f>IF(ISNUMBER(ESTIMATE!L70),IF(ESTIMATE!L70=1,1,-1),"-")</f>
        <v>-</v>
      </c>
      <c r="N130" s="16" t="str">
        <f>IF(ISNUMBER(ESTIMATE!M70),IF(ESTIMATE!M70=1,1,-1),"-")</f>
        <v>-</v>
      </c>
      <c r="O130" s="16" t="str">
        <f>IF(ISNUMBER(ESTIMATE!N70),IF(ESTIMATE!N70=1,1,-1),"-")</f>
        <v>-</v>
      </c>
      <c r="P130" s="16" t="str">
        <f>IF(ISNUMBER(ESTIMATE!O70),IF(ESTIMATE!O70=1,1,-1),"-")</f>
        <v>-</v>
      </c>
      <c r="Q130" s="16" t="str">
        <f>IF(ISNUMBER(ESTIMATE!P70),IF(ESTIMATE!P70=1,1,-1),"-")</f>
        <v>-</v>
      </c>
      <c r="R130" s="16" t="str">
        <f>IF(ISNUMBER(ESTIMATE!Q70),IF(ESTIMATE!Q70=1,1,-1),"-")</f>
        <v>-</v>
      </c>
      <c r="S130" s="16" t="str">
        <f>IF(ISNUMBER(ESTIMATE!R70),IF(ESTIMATE!R70=1,1,-1),"-")</f>
        <v>-</v>
      </c>
      <c r="T130" s="16" t="str">
        <f>IF(ISNUMBER(ESTIMATE!S70),IF(ESTIMATE!S70=1,1,-1),"-")</f>
        <v>-</v>
      </c>
      <c r="U130" s="16" t="str">
        <f>IF(ISNUMBER(ESTIMATE!T70),IF(ESTIMATE!T70=1,1,-1),"-")</f>
        <v>-</v>
      </c>
      <c r="V130" s="16" t="str">
        <f>IF(ISNUMBER(ESTIMATE!U70),IF(ESTIMATE!U70=1,1,-1),"-")</f>
        <v>-</v>
      </c>
      <c r="W130" s="16" t="str">
        <f>IF(ISNUMBER(ESTIMATE!V70),IF(ESTIMATE!V70=1,1,-1),"-")</f>
        <v>-</v>
      </c>
      <c r="X130" s="224" t="str">
        <f t="shared" si="1"/>
        <v>-</v>
      </c>
      <c r="Y130" s="225" t="str">
        <f t="shared" si="2"/>
        <v>-</v>
      </c>
      <c r="Z130" s="226" t="str">
        <f t="shared" si="3"/>
        <v>-</v>
      </c>
      <c r="AA130" s="227" t="str">
        <f t="shared" si="4"/>
        <v>-</v>
      </c>
      <c r="AB130" s="228" t="str">
        <f t="shared" si="5"/>
        <v>-</v>
      </c>
      <c r="AC130" s="226" t="str">
        <f t="shared" si="6"/>
        <v>-</v>
      </c>
      <c r="AD130" s="227" t="str">
        <f t="shared" si="7"/>
        <v>-</v>
      </c>
      <c r="AE130" s="228" t="str">
        <f t="shared" si="8"/>
        <v>-</v>
      </c>
      <c r="AF130" s="239" t="str">
        <f t="shared" si="9"/>
        <v>-</v>
      </c>
      <c r="AG130" s="227" t="str">
        <f t="shared" si="10"/>
        <v>-</v>
      </c>
      <c r="AH130" s="228" t="str">
        <f t="shared" si="11"/>
        <v>-</v>
      </c>
      <c r="AI130" s="239" t="str">
        <f t="shared" si="12"/>
        <v>-</v>
      </c>
      <c r="AJ130" s="227" t="str">
        <f t="shared" si="13"/>
        <v>-</v>
      </c>
      <c r="AK130" s="228" t="str">
        <f t="shared" si="14"/>
        <v>-</v>
      </c>
      <c r="AL130" s="239" t="str">
        <f t="shared" si="15"/>
        <v>-</v>
      </c>
      <c r="AM130" s="227" t="str">
        <f t="shared" si="16"/>
        <v>-</v>
      </c>
      <c r="AN130" s="228" t="str">
        <f t="shared" si="17"/>
        <v>-</v>
      </c>
      <c r="AO130" s="240" t="str">
        <f t="shared" si="18"/>
        <v>-</v>
      </c>
      <c r="AP130" s="224" t="str">
        <f t="shared" si="19"/>
        <v>-</v>
      </c>
      <c r="AQ130" s="226" t="str">
        <f t="shared" si="20"/>
        <v>-</v>
      </c>
      <c r="AR130" s="109" t="str">
        <f t="shared" si="24"/>
        <v>-</v>
      </c>
      <c r="AS130" s="110" t="str">
        <f t="shared" si="21"/>
        <v>-</v>
      </c>
      <c r="AT130" s="110" t="str">
        <f t="shared" si="22"/>
        <v>-</v>
      </c>
    </row>
    <row r="131" spans="2:46">
      <c r="B131" s="18">
        <f t="shared" si="23"/>
        <v>49</v>
      </c>
      <c r="D131" s="22" t="str">
        <f>IF(ISNUMBER(ESTIMATE!C71),ESTIMATE!C71,"-")</f>
        <v>-</v>
      </c>
      <c r="E131" s="40" t="str">
        <f>IF(ISNUMBER(ESTIMATE!D71),ESTIMATE!D71,"-")</f>
        <v>-</v>
      </c>
      <c r="F131" s="16" t="str">
        <f>IF(ISNUMBER(ESTIMATE!E71),ESTIMATE!E71,"-")</f>
        <v>-</v>
      </c>
      <c r="G131" s="16" t="str">
        <f>IF(ISNUMBER(ESTIMATE!F71),IF(ESTIMATE!F71=1,1,-1),"-")</f>
        <v>-</v>
      </c>
      <c r="H131" s="16" t="str">
        <f>IF(ISNUMBER(ESTIMATE!G71),IF(ESTIMATE!G71=1,1,-1),"-")</f>
        <v>-</v>
      </c>
      <c r="I131" s="16" t="str">
        <f>IF(ISNUMBER(ESTIMATE!H71),IF(ESTIMATE!H71=1,1,-1),"-")</f>
        <v>-</v>
      </c>
      <c r="J131" s="16" t="str">
        <f>IF(ISNUMBER(ESTIMATE!I71),IF(ESTIMATE!I71=1,1,-1),"-")</f>
        <v>-</v>
      </c>
      <c r="K131" s="16" t="str">
        <f>IF(ISNUMBER(ESTIMATE!J71),IF(ESTIMATE!J71=1,1,-1),"-")</f>
        <v>-</v>
      </c>
      <c r="L131" s="16" t="str">
        <f>IF(ISNUMBER(ESTIMATE!K71),IF(ESTIMATE!K71=1,1,-1),"-")</f>
        <v>-</v>
      </c>
      <c r="M131" s="16" t="str">
        <f>IF(ISNUMBER(ESTIMATE!L71),IF(ESTIMATE!L71=1,1,-1),"-")</f>
        <v>-</v>
      </c>
      <c r="N131" s="16" t="str">
        <f>IF(ISNUMBER(ESTIMATE!M71),IF(ESTIMATE!M71=1,1,-1),"-")</f>
        <v>-</v>
      </c>
      <c r="O131" s="16" t="str">
        <f>IF(ISNUMBER(ESTIMATE!N71),IF(ESTIMATE!N71=1,1,-1),"-")</f>
        <v>-</v>
      </c>
      <c r="P131" s="16" t="str">
        <f>IF(ISNUMBER(ESTIMATE!O71),IF(ESTIMATE!O71=1,1,-1),"-")</f>
        <v>-</v>
      </c>
      <c r="Q131" s="16" t="str">
        <f>IF(ISNUMBER(ESTIMATE!P71),IF(ESTIMATE!P71=1,1,-1),"-")</f>
        <v>-</v>
      </c>
      <c r="R131" s="16" t="str">
        <f>IF(ISNUMBER(ESTIMATE!Q71),IF(ESTIMATE!Q71=1,1,-1),"-")</f>
        <v>-</v>
      </c>
      <c r="S131" s="16" t="str">
        <f>IF(ISNUMBER(ESTIMATE!R71),IF(ESTIMATE!R71=1,1,-1),"-")</f>
        <v>-</v>
      </c>
      <c r="T131" s="16" t="str">
        <f>IF(ISNUMBER(ESTIMATE!S71),IF(ESTIMATE!S71=1,1,-1),"-")</f>
        <v>-</v>
      </c>
      <c r="U131" s="16" t="str">
        <f>IF(ISNUMBER(ESTIMATE!T71),IF(ESTIMATE!T71=1,1,-1),"-")</f>
        <v>-</v>
      </c>
      <c r="V131" s="16" t="str">
        <f>IF(ISNUMBER(ESTIMATE!U71),IF(ESTIMATE!U71=1,1,-1),"-")</f>
        <v>-</v>
      </c>
      <c r="W131" s="16" t="str">
        <f>IF(ISNUMBER(ESTIMATE!V71),IF(ESTIMATE!V71=1,1,-1),"-")</f>
        <v>-</v>
      </c>
      <c r="X131" s="224" t="str">
        <f t="shared" si="1"/>
        <v>-</v>
      </c>
      <c r="Y131" s="225" t="str">
        <f t="shared" si="2"/>
        <v>-</v>
      </c>
      <c r="Z131" s="226" t="str">
        <f t="shared" si="3"/>
        <v>-</v>
      </c>
      <c r="AA131" s="227" t="str">
        <f t="shared" si="4"/>
        <v>-</v>
      </c>
      <c r="AB131" s="228" t="str">
        <f t="shared" si="5"/>
        <v>-</v>
      </c>
      <c r="AC131" s="226" t="str">
        <f t="shared" si="6"/>
        <v>-</v>
      </c>
      <c r="AD131" s="227" t="str">
        <f t="shared" si="7"/>
        <v>-</v>
      </c>
      <c r="AE131" s="228" t="str">
        <f t="shared" si="8"/>
        <v>-</v>
      </c>
      <c r="AF131" s="239" t="str">
        <f t="shared" si="9"/>
        <v>-</v>
      </c>
      <c r="AG131" s="227" t="str">
        <f t="shared" si="10"/>
        <v>-</v>
      </c>
      <c r="AH131" s="228" t="str">
        <f t="shared" si="11"/>
        <v>-</v>
      </c>
      <c r="AI131" s="239" t="str">
        <f t="shared" si="12"/>
        <v>-</v>
      </c>
      <c r="AJ131" s="227" t="str">
        <f t="shared" si="13"/>
        <v>-</v>
      </c>
      <c r="AK131" s="228" t="str">
        <f t="shared" si="14"/>
        <v>-</v>
      </c>
      <c r="AL131" s="239" t="str">
        <f t="shared" si="15"/>
        <v>-</v>
      </c>
      <c r="AM131" s="227" t="str">
        <f t="shared" si="16"/>
        <v>-</v>
      </c>
      <c r="AN131" s="228" t="str">
        <f t="shared" si="17"/>
        <v>-</v>
      </c>
      <c r="AO131" s="240" t="str">
        <f t="shared" si="18"/>
        <v>-</v>
      </c>
      <c r="AP131" s="224" t="str">
        <f t="shared" si="19"/>
        <v>-</v>
      </c>
      <c r="AQ131" s="226" t="str">
        <f t="shared" si="20"/>
        <v>-</v>
      </c>
      <c r="AR131" s="109" t="str">
        <f t="shared" si="24"/>
        <v>-</v>
      </c>
      <c r="AS131" s="110" t="str">
        <f t="shared" si="21"/>
        <v>-</v>
      </c>
      <c r="AT131" s="110" t="str">
        <f t="shared" si="22"/>
        <v>-</v>
      </c>
    </row>
    <row r="132" spans="2:46">
      <c r="B132" s="18">
        <f t="shared" si="23"/>
        <v>50</v>
      </c>
      <c r="D132" s="22" t="str">
        <f>IF(ISNUMBER(ESTIMATE!C72),ESTIMATE!C72,"-")</f>
        <v>-</v>
      </c>
      <c r="E132" s="40" t="str">
        <f>IF(ISNUMBER(ESTIMATE!D72),ESTIMATE!D72,"-")</f>
        <v>-</v>
      </c>
      <c r="F132" s="16" t="str">
        <f>IF(ISNUMBER(ESTIMATE!E72),ESTIMATE!E72,"-")</f>
        <v>-</v>
      </c>
      <c r="G132" s="16" t="str">
        <f>IF(ISNUMBER(ESTIMATE!F72),IF(ESTIMATE!F72=1,1,-1),"-")</f>
        <v>-</v>
      </c>
      <c r="H132" s="16" t="str">
        <f>IF(ISNUMBER(ESTIMATE!G72),IF(ESTIMATE!G72=1,1,-1),"-")</f>
        <v>-</v>
      </c>
      <c r="I132" s="16" t="str">
        <f>IF(ISNUMBER(ESTIMATE!H72),IF(ESTIMATE!H72=1,1,-1),"-")</f>
        <v>-</v>
      </c>
      <c r="J132" s="16" t="str">
        <f>IF(ISNUMBER(ESTIMATE!I72),IF(ESTIMATE!I72=1,1,-1),"-")</f>
        <v>-</v>
      </c>
      <c r="K132" s="16" t="str">
        <f>IF(ISNUMBER(ESTIMATE!J72),IF(ESTIMATE!J72=1,1,-1),"-")</f>
        <v>-</v>
      </c>
      <c r="L132" s="16" t="str">
        <f>IF(ISNUMBER(ESTIMATE!K72),IF(ESTIMATE!K72=1,1,-1),"-")</f>
        <v>-</v>
      </c>
      <c r="M132" s="16" t="str">
        <f>IF(ISNUMBER(ESTIMATE!L72),IF(ESTIMATE!L72=1,1,-1),"-")</f>
        <v>-</v>
      </c>
      <c r="N132" s="16" t="str">
        <f>IF(ISNUMBER(ESTIMATE!M72),IF(ESTIMATE!M72=1,1,-1),"-")</f>
        <v>-</v>
      </c>
      <c r="O132" s="16" t="str">
        <f>IF(ISNUMBER(ESTIMATE!N72),IF(ESTIMATE!N72=1,1,-1),"-")</f>
        <v>-</v>
      </c>
      <c r="P132" s="16" t="str">
        <f>IF(ISNUMBER(ESTIMATE!O72),IF(ESTIMATE!O72=1,1,-1),"-")</f>
        <v>-</v>
      </c>
      <c r="Q132" s="16" t="str">
        <f>IF(ISNUMBER(ESTIMATE!P72),IF(ESTIMATE!P72=1,1,-1),"-")</f>
        <v>-</v>
      </c>
      <c r="R132" s="16" t="str">
        <f>IF(ISNUMBER(ESTIMATE!Q72),IF(ESTIMATE!Q72=1,1,-1),"-")</f>
        <v>-</v>
      </c>
      <c r="S132" s="16" t="str">
        <f>IF(ISNUMBER(ESTIMATE!R72),IF(ESTIMATE!R72=1,1,-1),"-")</f>
        <v>-</v>
      </c>
      <c r="T132" s="16" t="str">
        <f>IF(ISNUMBER(ESTIMATE!S72),IF(ESTIMATE!S72=1,1,-1),"-")</f>
        <v>-</v>
      </c>
      <c r="U132" s="16" t="str">
        <f>IF(ISNUMBER(ESTIMATE!T72),IF(ESTIMATE!T72=1,1,-1),"-")</f>
        <v>-</v>
      </c>
      <c r="V132" s="16" t="str">
        <f>IF(ISNUMBER(ESTIMATE!U72),IF(ESTIMATE!U72=1,1,-1),"-")</f>
        <v>-</v>
      </c>
      <c r="W132" s="16" t="str">
        <f>IF(ISNUMBER(ESTIMATE!V72),IF(ESTIMATE!V72=1,1,-1),"-")</f>
        <v>-</v>
      </c>
      <c r="X132" s="224" t="str">
        <f t="shared" si="1"/>
        <v>-</v>
      </c>
      <c r="Y132" s="225" t="str">
        <f t="shared" si="2"/>
        <v>-</v>
      </c>
      <c r="Z132" s="226" t="str">
        <f t="shared" si="3"/>
        <v>-</v>
      </c>
      <c r="AA132" s="227" t="str">
        <f t="shared" si="4"/>
        <v>-</v>
      </c>
      <c r="AB132" s="228" t="str">
        <f t="shared" si="5"/>
        <v>-</v>
      </c>
      <c r="AC132" s="226" t="str">
        <f t="shared" si="6"/>
        <v>-</v>
      </c>
      <c r="AD132" s="227" t="str">
        <f t="shared" si="7"/>
        <v>-</v>
      </c>
      <c r="AE132" s="228" t="str">
        <f t="shared" si="8"/>
        <v>-</v>
      </c>
      <c r="AF132" s="239" t="str">
        <f t="shared" si="9"/>
        <v>-</v>
      </c>
      <c r="AG132" s="227" t="str">
        <f t="shared" si="10"/>
        <v>-</v>
      </c>
      <c r="AH132" s="228" t="str">
        <f t="shared" si="11"/>
        <v>-</v>
      </c>
      <c r="AI132" s="239" t="str">
        <f t="shared" si="12"/>
        <v>-</v>
      </c>
      <c r="AJ132" s="227" t="str">
        <f t="shared" si="13"/>
        <v>-</v>
      </c>
      <c r="AK132" s="228" t="str">
        <f t="shared" si="14"/>
        <v>-</v>
      </c>
      <c r="AL132" s="239" t="str">
        <f t="shared" si="15"/>
        <v>-</v>
      </c>
      <c r="AM132" s="227" t="str">
        <f t="shared" si="16"/>
        <v>-</v>
      </c>
      <c r="AN132" s="228" t="str">
        <f t="shared" si="17"/>
        <v>-</v>
      </c>
      <c r="AO132" s="240" t="str">
        <f t="shared" si="18"/>
        <v>-</v>
      </c>
      <c r="AP132" s="224" t="str">
        <f t="shared" si="19"/>
        <v>-</v>
      </c>
      <c r="AQ132" s="226" t="str">
        <f t="shared" si="20"/>
        <v>-</v>
      </c>
      <c r="AR132" s="109" t="str">
        <f t="shared" si="24"/>
        <v>-</v>
      </c>
      <c r="AS132" s="110" t="str">
        <f t="shared" si="21"/>
        <v>-</v>
      </c>
      <c r="AT132" s="110" t="str">
        <f t="shared" si="22"/>
        <v>-</v>
      </c>
    </row>
    <row r="133" spans="2:46">
      <c r="B133" s="18">
        <f t="shared" si="23"/>
        <v>51</v>
      </c>
      <c r="D133" s="22" t="str">
        <f>IF(ISNUMBER(ESTIMATE!C73),ESTIMATE!C73,"-")</f>
        <v>-</v>
      </c>
      <c r="E133" s="40" t="str">
        <f>IF(ISNUMBER(ESTIMATE!D73),ESTIMATE!D73,"-")</f>
        <v>-</v>
      </c>
      <c r="F133" s="16" t="str">
        <f>IF(ISNUMBER(ESTIMATE!E73),ESTIMATE!E73,"-")</f>
        <v>-</v>
      </c>
      <c r="G133" s="16" t="str">
        <f>IF(ISNUMBER(ESTIMATE!F73),IF(ESTIMATE!F73=1,1,-1),"-")</f>
        <v>-</v>
      </c>
      <c r="H133" s="16" t="str">
        <f>IF(ISNUMBER(ESTIMATE!G73),IF(ESTIMATE!G73=1,1,-1),"-")</f>
        <v>-</v>
      </c>
      <c r="I133" s="16" t="str">
        <f>IF(ISNUMBER(ESTIMATE!H73),IF(ESTIMATE!H73=1,1,-1),"-")</f>
        <v>-</v>
      </c>
      <c r="J133" s="16" t="str">
        <f>IF(ISNUMBER(ESTIMATE!I73),IF(ESTIMATE!I73=1,1,-1),"-")</f>
        <v>-</v>
      </c>
      <c r="K133" s="16" t="str">
        <f>IF(ISNUMBER(ESTIMATE!J73),IF(ESTIMATE!J73=1,1,-1),"-")</f>
        <v>-</v>
      </c>
      <c r="L133" s="16" t="str">
        <f>IF(ISNUMBER(ESTIMATE!K73),IF(ESTIMATE!K73=1,1,-1),"-")</f>
        <v>-</v>
      </c>
      <c r="M133" s="16" t="str">
        <f>IF(ISNUMBER(ESTIMATE!L73),IF(ESTIMATE!L73=1,1,-1),"-")</f>
        <v>-</v>
      </c>
      <c r="N133" s="16" t="str">
        <f>IF(ISNUMBER(ESTIMATE!M73),IF(ESTIMATE!M73=1,1,-1),"-")</f>
        <v>-</v>
      </c>
      <c r="O133" s="16" t="str">
        <f>IF(ISNUMBER(ESTIMATE!N73),IF(ESTIMATE!N73=1,1,-1),"-")</f>
        <v>-</v>
      </c>
      <c r="P133" s="16" t="str">
        <f>IF(ISNUMBER(ESTIMATE!O73),IF(ESTIMATE!O73=1,1,-1),"-")</f>
        <v>-</v>
      </c>
      <c r="Q133" s="16" t="str">
        <f>IF(ISNUMBER(ESTIMATE!P73),IF(ESTIMATE!P73=1,1,-1),"-")</f>
        <v>-</v>
      </c>
      <c r="R133" s="16" t="str">
        <f>IF(ISNUMBER(ESTIMATE!Q73),IF(ESTIMATE!Q73=1,1,-1),"-")</f>
        <v>-</v>
      </c>
      <c r="S133" s="16" t="str">
        <f>IF(ISNUMBER(ESTIMATE!R73),IF(ESTIMATE!R73=1,1,-1),"-")</f>
        <v>-</v>
      </c>
      <c r="T133" s="16" t="str">
        <f>IF(ISNUMBER(ESTIMATE!S73),IF(ESTIMATE!S73=1,1,-1),"-")</f>
        <v>-</v>
      </c>
      <c r="U133" s="16" t="str">
        <f>IF(ISNUMBER(ESTIMATE!T73),IF(ESTIMATE!T73=1,1,-1),"-")</f>
        <v>-</v>
      </c>
      <c r="V133" s="16" t="str">
        <f>IF(ISNUMBER(ESTIMATE!U73),IF(ESTIMATE!U73=1,1,-1),"-")</f>
        <v>-</v>
      </c>
      <c r="W133" s="16" t="str">
        <f>IF(ISNUMBER(ESTIMATE!V73),IF(ESTIMATE!V73=1,1,-1),"-")</f>
        <v>-</v>
      </c>
      <c r="X133" s="224" t="str">
        <f t="shared" si="1"/>
        <v>-</v>
      </c>
      <c r="Y133" s="225" t="str">
        <f t="shared" si="2"/>
        <v>-</v>
      </c>
      <c r="Z133" s="226" t="str">
        <f t="shared" si="3"/>
        <v>-</v>
      </c>
      <c r="AA133" s="227" t="str">
        <f t="shared" si="4"/>
        <v>-</v>
      </c>
      <c r="AB133" s="228" t="str">
        <f t="shared" si="5"/>
        <v>-</v>
      </c>
      <c r="AC133" s="226" t="str">
        <f t="shared" si="6"/>
        <v>-</v>
      </c>
      <c r="AD133" s="227" t="str">
        <f t="shared" si="7"/>
        <v>-</v>
      </c>
      <c r="AE133" s="228" t="str">
        <f t="shared" si="8"/>
        <v>-</v>
      </c>
      <c r="AF133" s="239" t="str">
        <f t="shared" si="9"/>
        <v>-</v>
      </c>
      <c r="AG133" s="227" t="str">
        <f t="shared" si="10"/>
        <v>-</v>
      </c>
      <c r="AH133" s="228" t="str">
        <f t="shared" si="11"/>
        <v>-</v>
      </c>
      <c r="AI133" s="239" t="str">
        <f t="shared" si="12"/>
        <v>-</v>
      </c>
      <c r="AJ133" s="227" t="str">
        <f t="shared" si="13"/>
        <v>-</v>
      </c>
      <c r="AK133" s="228" t="str">
        <f t="shared" si="14"/>
        <v>-</v>
      </c>
      <c r="AL133" s="239" t="str">
        <f t="shared" si="15"/>
        <v>-</v>
      </c>
      <c r="AM133" s="227" t="str">
        <f t="shared" si="16"/>
        <v>-</v>
      </c>
      <c r="AN133" s="228" t="str">
        <f t="shared" si="17"/>
        <v>-</v>
      </c>
      <c r="AO133" s="240" t="str">
        <f t="shared" si="18"/>
        <v>-</v>
      </c>
      <c r="AP133" s="224" t="str">
        <f t="shared" si="19"/>
        <v>-</v>
      </c>
      <c r="AQ133" s="226" t="str">
        <f t="shared" si="20"/>
        <v>-</v>
      </c>
      <c r="AR133" s="109" t="str">
        <f t="shared" si="24"/>
        <v>-</v>
      </c>
      <c r="AS133" s="110" t="str">
        <f t="shared" si="21"/>
        <v>-</v>
      </c>
      <c r="AT133" s="110" t="str">
        <f t="shared" si="22"/>
        <v>-</v>
      </c>
    </row>
    <row r="134" spans="2:46">
      <c r="B134" s="18">
        <f t="shared" si="23"/>
        <v>52</v>
      </c>
      <c r="D134" s="22" t="str">
        <f>IF(ISNUMBER(ESTIMATE!C74),ESTIMATE!C74,"-")</f>
        <v>-</v>
      </c>
      <c r="E134" s="40" t="str">
        <f>IF(ISNUMBER(ESTIMATE!D74),ESTIMATE!D74,"-")</f>
        <v>-</v>
      </c>
      <c r="F134" s="16" t="str">
        <f>IF(ISNUMBER(ESTIMATE!E74),ESTIMATE!E74,"-")</f>
        <v>-</v>
      </c>
      <c r="G134" s="16" t="str">
        <f>IF(ISNUMBER(ESTIMATE!F74),IF(ESTIMATE!F74=1,1,-1),"-")</f>
        <v>-</v>
      </c>
      <c r="H134" s="16" t="str">
        <f>IF(ISNUMBER(ESTIMATE!G74),IF(ESTIMATE!G74=1,1,-1),"-")</f>
        <v>-</v>
      </c>
      <c r="I134" s="16" t="str">
        <f>IF(ISNUMBER(ESTIMATE!H74),IF(ESTIMATE!H74=1,1,-1),"-")</f>
        <v>-</v>
      </c>
      <c r="J134" s="16" t="str">
        <f>IF(ISNUMBER(ESTIMATE!I74),IF(ESTIMATE!I74=1,1,-1),"-")</f>
        <v>-</v>
      </c>
      <c r="K134" s="16" t="str">
        <f>IF(ISNUMBER(ESTIMATE!J74),IF(ESTIMATE!J74=1,1,-1),"-")</f>
        <v>-</v>
      </c>
      <c r="L134" s="16" t="str">
        <f>IF(ISNUMBER(ESTIMATE!K74),IF(ESTIMATE!K74=1,1,-1),"-")</f>
        <v>-</v>
      </c>
      <c r="M134" s="16" t="str">
        <f>IF(ISNUMBER(ESTIMATE!L74),IF(ESTIMATE!L74=1,1,-1),"-")</f>
        <v>-</v>
      </c>
      <c r="N134" s="16" t="str">
        <f>IF(ISNUMBER(ESTIMATE!M74),IF(ESTIMATE!M74=1,1,-1),"-")</f>
        <v>-</v>
      </c>
      <c r="O134" s="16" t="str">
        <f>IF(ISNUMBER(ESTIMATE!N74),IF(ESTIMATE!N74=1,1,-1),"-")</f>
        <v>-</v>
      </c>
      <c r="P134" s="16" t="str">
        <f>IF(ISNUMBER(ESTIMATE!O74),IF(ESTIMATE!O74=1,1,-1),"-")</f>
        <v>-</v>
      </c>
      <c r="Q134" s="16" t="str">
        <f>IF(ISNUMBER(ESTIMATE!P74),IF(ESTIMATE!P74=1,1,-1),"-")</f>
        <v>-</v>
      </c>
      <c r="R134" s="16" t="str">
        <f>IF(ISNUMBER(ESTIMATE!Q74),IF(ESTIMATE!Q74=1,1,-1),"-")</f>
        <v>-</v>
      </c>
      <c r="S134" s="16" t="str">
        <f>IF(ISNUMBER(ESTIMATE!R74),IF(ESTIMATE!R74=1,1,-1),"-")</f>
        <v>-</v>
      </c>
      <c r="T134" s="16" t="str">
        <f>IF(ISNUMBER(ESTIMATE!S74),IF(ESTIMATE!S74=1,1,-1),"-")</f>
        <v>-</v>
      </c>
      <c r="U134" s="16" t="str">
        <f>IF(ISNUMBER(ESTIMATE!T74),IF(ESTIMATE!T74=1,1,-1),"-")</f>
        <v>-</v>
      </c>
      <c r="V134" s="16" t="str">
        <f>IF(ISNUMBER(ESTIMATE!U74),IF(ESTIMATE!U74=1,1,-1),"-")</f>
        <v>-</v>
      </c>
      <c r="W134" s="16" t="str">
        <f>IF(ISNUMBER(ESTIMATE!V74),IF(ESTIMATE!V74=1,1,-1),"-")</f>
        <v>-</v>
      </c>
      <c r="X134" s="224" t="str">
        <f t="shared" si="1"/>
        <v>-</v>
      </c>
      <c r="Y134" s="225" t="str">
        <f t="shared" si="2"/>
        <v>-</v>
      </c>
      <c r="Z134" s="226" t="str">
        <f t="shared" si="3"/>
        <v>-</v>
      </c>
      <c r="AA134" s="227" t="str">
        <f t="shared" si="4"/>
        <v>-</v>
      </c>
      <c r="AB134" s="228" t="str">
        <f t="shared" si="5"/>
        <v>-</v>
      </c>
      <c r="AC134" s="226" t="str">
        <f t="shared" si="6"/>
        <v>-</v>
      </c>
      <c r="AD134" s="227" t="str">
        <f t="shared" si="7"/>
        <v>-</v>
      </c>
      <c r="AE134" s="228" t="str">
        <f t="shared" si="8"/>
        <v>-</v>
      </c>
      <c r="AF134" s="239" t="str">
        <f t="shared" si="9"/>
        <v>-</v>
      </c>
      <c r="AG134" s="227" t="str">
        <f t="shared" si="10"/>
        <v>-</v>
      </c>
      <c r="AH134" s="228" t="str">
        <f t="shared" si="11"/>
        <v>-</v>
      </c>
      <c r="AI134" s="239" t="str">
        <f t="shared" si="12"/>
        <v>-</v>
      </c>
      <c r="AJ134" s="227" t="str">
        <f t="shared" si="13"/>
        <v>-</v>
      </c>
      <c r="AK134" s="228" t="str">
        <f t="shared" si="14"/>
        <v>-</v>
      </c>
      <c r="AL134" s="239" t="str">
        <f t="shared" si="15"/>
        <v>-</v>
      </c>
      <c r="AM134" s="227" t="str">
        <f t="shared" si="16"/>
        <v>-</v>
      </c>
      <c r="AN134" s="228" t="str">
        <f t="shared" si="17"/>
        <v>-</v>
      </c>
      <c r="AO134" s="240" t="str">
        <f t="shared" si="18"/>
        <v>-</v>
      </c>
      <c r="AP134" s="224" t="str">
        <f t="shared" si="19"/>
        <v>-</v>
      </c>
      <c r="AQ134" s="226" t="str">
        <f t="shared" si="20"/>
        <v>-</v>
      </c>
      <c r="AR134" s="109" t="str">
        <f t="shared" si="24"/>
        <v>-</v>
      </c>
      <c r="AS134" s="110" t="str">
        <f t="shared" si="21"/>
        <v>-</v>
      </c>
      <c r="AT134" s="110" t="str">
        <f t="shared" si="22"/>
        <v>-</v>
      </c>
    </row>
    <row r="135" spans="2:46">
      <c r="B135" s="18">
        <f t="shared" si="23"/>
        <v>53</v>
      </c>
      <c r="D135" s="22" t="str">
        <f>IF(ISNUMBER(ESTIMATE!C75),ESTIMATE!C75,"-")</f>
        <v>-</v>
      </c>
      <c r="E135" s="40" t="str">
        <f>IF(ISNUMBER(ESTIMATE!D75),ESTIMATE!D75,"-")</f>
        <v>-</v>
      </c>
      <c r="F135" s="16" t="str">
        <f>IF(ISNUMBER(ESTIMATE!E75),ESTIMATE!E75,"-")</f>
        <v>-</v>
      </c>
      <c r="G135" s="16" t="str">
        <f>IF(ISNUMBER(ESTIMATE!F75),IF(ESTIMATE!F75=1,1,-1),"-")</f>
        <v>-</v>
      </c>
      <c r="H135" s="16" t="str">
        <f>IF(ISNUMBER(ESTIMATE!G75),IF(ESTIMATE!G75=1,1,-1),"-")</f>
        <v>-</v>
      </c>
      <c r="I135" s="16" t="str">
        <f>IF(ISNUMBER(ESTIMATE!H75),IF(ESTIMATE!H75=1,1,-1),"-")</f>
        <v>-</v>
      </c>
      <c r="J135" s="16" t="str">
        <f>IF(ISNUMBER(ESTIMATE!I75),IF(ESTIMATE!I75=1,1,-1),"-")</f>
        <v>-</v>
      </c>
      <c r="K135" s="16" t="str">
        <f>IF(ISNUMBER(ESTIMATE!J75),IF(ESTIMATE!J75=1,1,-1),"-")</f>
        <v>-</v>
      </c>
      <c r="L135" s="16" t="str">
        <f>IF(ISNUMBER(ESTIMATE!K75),IF(ESTIMATE!K75=1,1,-1),"-")</f>
        <v>-</v>
      </c>
      <c r="M135" s="16" t="str">
        <f>IF(ISNUMBER(ESTIMATE!L75),IF(ESTIMATE!L75=1,1,-1),"-")</f>
        <v>-</v>
      </c>
      <c r="N135" s="16" t="str">
        <f>IF(ISNUMBER(ESTIMATE!M75),IF(ESTIMATE!M75=1,1,-1),"-")</f>
        <v>-</v>
      </c>
      <c r="O135" s="16" t="str">
        <f>IF(ISNUMBER(ESTIMATE!N75),IF(ESTIMATE!N75=1,1,-1),"-")</f>
        <v>-</v>
      </c>
      <c r="P135" s="16" t="str">
        <f>IF(ISNUMBER(ESTIMATE!O75),IF(ESTIMATE!O75=1,1,-1),"-")</f>
        <v>-</v>
      </c>
      <c r="Q135" s="16" t="str">
        <f>IF(ISNUMBER(ESTIMATE!P75),IF(ESTIMATE!P75=1,1,-1),"-")</f>
        <v>-</v>
      </c>
      <c r="R135" s="16" t="str">
        <f>IF(ISNUMBER(ESTIMATE!Q75),IF(ESTIMATE!Q75=1,1,-1),"-")</f>
        <v>-</v>
      </c>
      <c r="S135" s="16" t="str">
        <f>IF(ISNUMBER(ESTIMATE!R75),IF(ESTIMATE!R75=1,1,-1),"-")</f>
        <v>-</v>
      </c>
      <c r="T135" s="16" t="str">
        <f>IF(ISNUMBER(ESTIMATE!S75),IF(ESTIMATE!S75=1,1,-1),"-")</f>
        <v>-</v>
      </c>
      <c r="U135" s="16" t="str">
        <f>IF(ISNUMBER(ESTIMATE!T75),IF(ESTIMATE!T75=1,1,-1),"-")</f>
        <v>-</v>
      </c>
      <c r="V135" s="16" t="str">
        <f>IF(ISNUMBER(ESTIMATE!U75),IF(ESTIMATE!U75=1,1,-1),"-")</f>
        <v>-</v>
      </c>
      <c r="W135" s="16" t="str">
        <f>IF(ISNUMBER(ESTIMATE!V75),IF(ESTIMATE!V75=1,1,-1),"-")</f>
        <v>-</v>
      </c>
      <c r="X135" s="224" t="str">
        <f t="shared" si="1"/>
        <v>-</v>
      </c>
      <c r="Y135" s="225" t="str">
        <f t="shared" si="2"/>
        <v>-</v>
      </c>
      <c r="Z135" s="226" t="str">
        <f t="shared" si="3"/>
        <v>-</v>
      </c>
      <c r="AA135" s="227" t="str">
        <f t="shared" si="4"/>
        <v>-</v>
      </c>
      <c r="AB135" s="228" t="str">
        <f t="shared" si="5"/>
        <v>-</v>
      </c>
      <c r="AC135" s="226" t="str">
        <f t="shared" si="6"/>
        <v>-</v>
      </c>
      <c r="AD135" s="227" t="str">
        <f t="shared" si="7"/>
        <v>-</v>
      </c>
      <c r="AE135" s="228" t="str">
        <f t="shared" si="8"/>
        <v>-</v>
      </c>
      <c r="AF135" s="239" t="str">
        <f t="shared" si="9"/>
        <v>-</v>
      </c>
      <c r="AG135" s="227" t="str">
        <f t="shared" si="10"/>
        <v>-</v>
      </c>
      <c r="AH135" s="228" t="str">
        <f t="shared" si="11"/>
        <v>-</v>
      </c>
      <c r="AI135" s="239" t="str">
        <f t="shared" si="12"/>
        <v>-</v>
      </c>
      <c r="AJ135" s="227" t="str">
        <f t="shared" si="13"/>
        <v>-</v>
      </c>
      <c r="AK135" s="228" t="str">
        <f t="shared" si="14"/>
        <v>-</v>
      </c>
      <c r="AL135" s="239" t="str">
        <f t="shared" si="15"/>
        <v>-</v>
      </c>
      <c r="AM135" s="227" t="str">
        <f t="shared" si="16"/>
        <v>-</v>
      </c>
      <c r="AN135" s="228" t="str">
        <f t="shared" si="17"/>
        <v>-</v>
      </c>
      <c r="AO135" s="240" t="str">
        <f t="shared" si="18"/>
        <v>-</v>
      </c>
      <c r="AP135" s="224" t="str">
        <f t="shared" si="19"/>
        <v>-</v>
      </c>
      <c r="AQ135" s="226" t="str">
        <f t="shared" si="20"/>
        <v>-</v>
      </c>
      <c r="AR135" s="109" t="str">
        <f t="shared" si="24"/>
        <v>-</v>
      </c>
      <c r="AS135" s="110" t="str">
        <f t="shared" si="21"/>
        <v>-</v>
      </c>
      <c r="AT135" s="110" t="str">
        <f t="shared" si="22"/>
        <v>-</v>
      </c>
    </row>
    <row r="136" spans="2:46">
      <c r="B136" s="18">
        <f t="shared" si="23"/>
        <v>54</v>
      </c>
      <c r="D136" s="22" t="str">
        <f>IF(ISNUMBER(ESTIMATE!C76),ESTIMATE!C76,"-")</f>
        <v>-</v>
      </c>
      <c r="E136" s="40" t="str">
        <f>IF(ISNUMBER(ESTIMATE!D76),ESTIMATE!D76,"-")</f>
        <v>-</v>
      </c>
      <c r="F136" s="16" t="str">
        <f>IF(ISNUMBER(ESTIMATE!E76),ESTIMATE!E76,"-")</f>
        <v>-</v>
      </c>
      <c r="G136" s="16" t="str">
        <f>IF(ISNUMBER(ESTIMATE!F76),IF(ESTIMATE!F76=1,1,-1),"-")</f>
        <v>-</v>
      </c>
      <c r="H136" s="16" t="str">
        <f>IF(ISNUMBER(ESTIMATE!G76),IF(ESTIMATE!G76=1,1,-1),"-")</f>
        <v>-</v>
      </c>
      <c r="I136" s="16" t="str">
        <f>IF(ISNUMBER(ESTIMATE!H76),IF(ESTIMATE!H76=1,1,-1),"-")</f>
        <v>-</v>
      </c>
      <c r="J136" s="16" t="str">
        <f>IF(ISNUMBER(ESTIMATE!I76),IF(ESTIMATE!I76=1,1,-1),"-")</f>
        <v>-</v>
      </c>
      <c r="K136" s="16" t="str">
        <f>IF(ISNUMBER(ESTIMATE!J76),IF(ESTIMATE!J76=1,1,-1),"-")</f>
        <v>-</v>
      </c>
      <c r="L136" s="16" t="str">
        <f>IF(ISNUMBER(ESTIMATE!K76),IF(ESTIMATE!K76=1,1,-1),"-")</f>
        <v>-</v>
      </c>
      <c r="M136" s="16" t="str">
        <f>IF(ISNUMBER(ESTIMATE!L76),IF(ESTIMATE!L76=1,1,-1),"-")</f>
        <v>-</v>
      </c>
      <c r="N136" s="16" t="str">
        <f>IF(ISNUMBER(ESTIMATE!M76),IF(ESTIMATE!M76=1,1,-1),"-")</f>
        <v>-</v>
      </c>
      <c r="O136" s="16" t="str">
        <f>IF(ISNUMBER(ESTIMATE!N76),IF(ESTIMATE!N76=1,1,-1),"-")</f>
        <v>-</v>
      </c>
      <c r="P136" s="16" t="str">
        <f>IF(ISNUMBER(ESTIMATE!O76),IF(ESTIMATE!O76=1,1,-1),"-")</f>
        <v>-</v>
      </c>
      <c r="Q136" s="16" t="str">
        <f>IF(ISNUMBER(ESTIMATE!P76),IF(ESTIMATE!P76=1,1,-1),"-")</f>
        <v>-</v>
      </c>
      <c r="R136" s="16" t="str">
        <f>IF(ISNUMBER(ESTIMATE!Q76),IF(ESTIMATE!Q76=1,1,-1),"-")</f>
        <v>-</v>
      </c>
      <c r="S136" s="16" t="str">
        <f>IF(ISNUMBER(ESTIMATE!R76),IF(ESTIMATE!R76=1,1,-1),"-")</f>
        <v>-</v>
      </c>
      <c r="T136" s="16" t="str">
        <f>IF(ISNUMBER(ESTIMATE!S76),IF(ESTIMATE!S76=1,1,-1),"-")</f>
        <v>-</v>
      </c>
      <c r="U136" s="16" t="str">
        <f>IF(ISNUMBER(ESTIMATE!T76),IF(ESTIMATE!T76=1,1,-1),"-")</f>
        <v>-</v>
      </c>
      <c r="V136" s="16" t="str">
        <f>IF(ISNUMBER(ESTIMATE!U76),IF(ESTIMATE!U76=1,1,-1),"-")</f>
        <v>-</v>
      </c>
      <c r="W136" s="16" t="str">
        <f>IF(ISNUMBER(ESTIMATE!V76),IF(ESTIMATE!V76=1,1,-1),"-")</f>
        <v>-</v>
      </c>
      <c r="X136" s="224" t="str">
        <f t="shared" si="1"/>
        <v>-</v>
      </c>
      <c r="Y136" s="225" t="str">
        <f t="shared" si="2"/>
        <v>-</v>
      </c>
      <c r="Z136" s="226" t="str">
        <f t="shared" si="3"/>
        <v>-</v>
      </c>
      <c r="AA136" s="227" t="str">
        <f t="shared" si="4"/>
        <v>-</v>
      </c>
      <c r="AB136" s="228" t="str">
        <f t="shared" si="5"/>
        <v>-</v>
      </c>
      <c r="AC136" s="226" t="str">
        <f t="shared" si="6"/>
        <v>-</v>
      </c>
      <c r="AD136" s="227" t="str">
        <f t="shared" si="7"/>
        <v>-</v>
      </c>
      <c r="AE136" s="228" t="str">
        <f t="shared" si="8"/>
        <v>-</v>
      </c>
      <c r="AF136" s="239" t="str">
        <f t="shared" si="9"/>
        <v>-</v>
      </c>
      <c r="AG136" s="227" t="str">
        <f t="shared" si="10"/>
        <v>-</v>
      </c>
      <c r="AH136" s="228" t="str">
        <f t="shared" si="11"/>
        <v>-</v>
      </c>
      <c r="AI136" s="239" t="str">
        <f t="shared" si="12"/>
        <v>-</v>
      </c>
      <c r="AJ136" s="227" t="str">
        <f t="shared" si="13"/>
        <v>-</v>
      </c>
      <c r="AK136" s="228" t="str">
        <f t="shared" si="14"/>
        <v>-</v>
      </c>
      <c r="AL136" s="239" t="str">
        <f t="shared" si="15"/>
        <v>-</v>
      </c>
      <c r="AM136" s="227" t="str">
        <f t="shared" si="16"/>
        <v>-</v>
      </c>
      <c r="AN136" s="228" t="str">
        <f t="shared" si="17"/>
        <v>-</v>
      </c>
      <c r="AO136" s="240" t="str">
        <f t="shared" si="18"/>
        <v>-</v>
      </c>
      <c r="AP136" s="224" t="str">
        <f t="shared" si="19"/>
        <v>-</v>
      </c>
      <c r="AQ136" s="226" t="str">
        <f t="shared" si="20"/>
        <v>-</v>
      </c>
      <c r="AR136" s="109" t="str">
        <f t="shared" si="24"/>
        <v>-</v>
      </c>
      <c r="AS136" s="110" t="str">
        <f t="shared" si="21"/>
        <v>-</v>
      </c>
      <c r="AT136" s="110" t="str">
        <f t="shared" si="22"/>
        <v>-</v>
      </c>
    </row>
    <row r="137" spans="2:46">
      <c r="B137" s="18">
        <f t="shared" si="23"/>
        <v>55</v>
      </c>
      <c r="D137" s="22" t="str">
        <f>IF(ISNUMBER(ESTIMATE!C77),ESTIMATE!C77,"-")</f>
        <v>-</v>
      </c>
      <c r="E137" s="40" t="str">
        <f>IF(ISNUMBER(ESTIMATE!D77),ESTIMATE!D77,"-")</f>
        <v>-</v>
      </c>
      <c r="F137" s="16" t="str">
        <f>IF(ISNUMBER(ESTIMATE!E77),ESTIMATE!E77,"-")</f>
        <v>-</v>
      </c>
      <c r="G137" s="16" t="str">
        <f>IF(ISNUMBER(ESTIMATE!F77),IF(ESTIMATE!F77=1,1,-1),"-")</f>
        <v>-</v>
      </c>
      <c r="H137" s="16" t="str">
        <f>IF(ISNUMBER(ESTIMATE!G77),IF(ESTIMATE!G77=1,1,-1),"-")</f>
        <v>-</v>
      </c>
      <c r="I137" s="16" t="str">
        <f>IF(ISNUMBER(ESTIMATE!H77),IF(ESTIMATE!H77=1,1,-1),"-")</f>
        <v>-</v>
      </c>
      <c r="J137" s="16" t="str">
        <f>IF(ISNUMBER(ESTIMATE!I77),IF(ESTIMATE!I77=1,1,-1),"-")</f>
        <v>-</v>
      </c>
      <c r="K137" s="16" t="str">
        <f>IF(ISNUMBER(ESTIMATE!J77),IF(ESTIMATE!J77=1,1,-1),"-")</f>
        <v>-</v>
      </c>
      <c r="L137" s="16" t="str">
        <f>IF(ISNUMBER(ESTIMATE!K77),IF(ESTIMATE!K77=1,1,-1),"-")</f>
        <v>-</v>
      </c>
      <c r="M137" s="16" t="str">
        <f>IF(ISNUMBER(ESTIMATE!L77),IF(ESTIMATE!L77=1,1,-1),"-")</f>
        <v>-</v>
      </c>
      <c r="N137" s="16" t="str">
        <f>IF(ISNUMBER(ESTIMATE!M77),IF(ESTIMATE!M77=1,1,-1),"-")</f>
        <v>-</v>
      </c>
      <c r="O137" s="16" t="str">
        <f>IF(ISNUMBER(ESTIMATE!N77),IF(ESTIMATE!N77=1,1,-1),"-")</f>
        <v>-</v>
      </c>
      <c r="P137" s="16" t="str">
        <f>IF(ISNUMBER(ESTIMATE!O77),IF(ESTIMATE!O77=1,1,-1),"-")</f>
        <v>-</v>
      </c>
      <c r="Q137" s="16" t="str">
        <f>IF(ISNUMBER(ESTIMATE!P77),IF(ESTIMATE!P77=1,1,-1),"-")</f>
        <v>-</v>
      </c>
      <c r="R137" s="16" t="str">
        <f>IF(ISNUMBER(ESTIMATE!Q77),IF(ESTIMATE!Q77=1,1,-1),"-")</f>
        <v>-</v>
      </c>
      <c r="S137" s="16" t="str">
        <f>IF(ISNUMBER(ESTIMATE!R77),IF(ESTIMATE!R77=1,1,-1),"-")</f>
        <v>-</v>
      </c>
      <c r="T137" s="16" t="str">
        <f>IF(ISNUMBER(ESTIMATE!S77),IF(ESTIMATE!S77=1,1,-1),"-")</f>
        <v>-</v>
      </c>
      <c r="U137" s="16" t="str">
        <f>IF(ISNUMBER(ESTIMATE!T77),IF(ESTIMATE!T77=1,1,-1),"-")</f>
        <v>-</v>
      </c>
      <c r="V137" s="16" t="str">
        <f>IF(ISNUMBER(ESTIMATE!U77),IF(ESTIMATE!U77=1,1,-1),"-")</f>
        <v>-</v>
      </c>
      <c r="W137" s="16" t="str">
        <f>IF(ISNUMBER(ESTIMATE!V77),IF(ESTIMATE!V77=1,1,-1),"-")</f>
        <v>-</v>
      </c>
      <c r="X137" s="224" t="str">
        <f t="shared" si="1"/>
        <v>-</v>
      </c>
      <c r="Y137" s="225" t="str">
        <f t="shared" si="2"/>
        <v>-</v>
      </c>
      <c r="Z137" s="226" t="str">
        <f t="shared" si="3"/>
        <v>-</v>
      </c>
      <c r="AA137" s="227" t="str">
        <f t="shared" si="4"/>
        <v>-</v>
      </c>
      <c r="AB137" s="228" t="str">
        <f t="shared" si="5"/>
        <v>-</v>
      </c>
      <c r="AC137" s="226" t="str">
        <f t="shared" si="6"/>
        <v>-</v>
      </c>
      <c r="AD137" s="227" t="str">
        <f t="shared" si="7"/>
        <v>-</v>
      </c>
      <c r="AE137" s="228" t="str">
        <f t="shared" si="8"/>
        <v>-</v>
      </c>
      <c r="AF137" s="239" t="str">
        <f t="shared" si="9"/>
        <v>-</v>
      </c>
      <c r="AG137" s="227" t="str">
        <f t="shared" si="10"/>
        <v>-</v>
      </c>
      <c r="AH137" s="228" t="str">
        <f t="shared" si="11"/>
        <v>-</v>
      </c>
      <c r="AI137" s="239" t="str">
        <f t="shared" si="12"/>
        <v>-</v>
      </c>
      <c r="AJ137" s="227" t="str">
        <f t="shared" si="13"/>
        <v>-</v>
      </c>
      <c r="AK137" s="228" t="str">
        <f t="shared" si="14"/>
        <v>-</v>
      </c>
      <c r="AL137" s="239" t="str">
        <f t="shared" si="15"/>
        <v>-</v>
      </c>
      <c r="AM137" s="227" t="str">
        <f t="shared" si="16"/>
        <v>-</v>
      </c>
      <c r="AN137" s="228" t="str">
        <f t="shared" si="17"/>
        <v>-</v>
      </c>
      <c r="AO137" s="240" t="str">
        <f t="shared" si="18"/>
        <v>-</v>
      </c>
      <c r="AP137" s="224" t="str">
        <f t="shared" si="19"/>
        <v>-</v>
      </c>
      <c r="AQ137" s="226" t="str">
        <f t="shared" si="20"/>
        <v>-</v>
      </c>
      <c r="AR137" s="109" t="str">
        <f t="shared" si="24"/>
        <v>-</v>
      </c>
      <c r="AS137" s="110" t="str">
        <f t="shared" si="21"/>
        <v>-</v>
      </c>
      <c r="AT137" s="110" t="str">
        <f t="shared" si="22"/>
        <v>-</v>
      </c>
    </row>
    <row r="138" spans="2:46">
      <c r="B138" s="18">
        <f t="shared" si="23"/>
        <v>56</v>
      </c>
      <c r="D138" s="22" t="str">
        <f>IF(ISNUMBER(ESTIMATE!C78),ESTIMATE!C78,"-")</f>
        <v>-</v>
      </c>
      <c r="E138" s="40" t="str">
        <f>IF(ISNUMBER(ESTIMATE!D78),ESTIMATE!D78,"-")</f>
        <v>-</v>
      </c>
      <c r="F138" s="16" t="str">
        <f>IF(ISNUMBER(ESTIMATE!E78),ESTIMATE!E78,"-")</f>
        <v>-</v>
      </c>
      <c r="G138" s="16" t="str">
        <f>IF(ISNUMBER(ESTIMATE!F78),IF(ESTIMATE!F78=1,1,-1),"-")</f>
        <v>-</v>
      </c>
      <c r="H138" s="16" t="str">
        <f>IF(ISNUMBER(ESTIMATE!G78),IF(ESTIMATE!G78=1,1,-1),"-")</f>
        <v>-</v>
      </c>
      <c r="I138" s="16" t="str">
        <f>IF(ISNUMBER(ESTIMATE!H78),IF(ESTIMATE!H78=1,1,-1),"-")</f>
        <v>-</v>
      </c>
      <c r="J138" s="16" t="str">
        <f>IF(ISNUMBER(ESTIMATE!I78),IF(ESTIMATE!I78=1,1,-1),"-")</f>
        <v>-</v>
      </c>
      <c r="K138" s="16" t="str">
        <f>IF(ISNUMBER(ESTIMATE!J78),IF(ESTIMATE!J78=1,1,-1),"-")</f>
        <v>-</v>
      </c>
      <c r="L138" s="16" t="str">
        <f>IF(ISNUMBER(ESTIMATE!K78),IF(ESTIMATE!K78=1,1,-1),"-")</f>
        <v>-</v>
      </c>
      <c r="M138" s="16" t="str">
        <f>IF(ISNUMBER(ESTIMATE!L78),IF(ESTIMATE!L78=1,1,-1),"-")</f>
        <v>-</v>
      </c>
      <c r="N138" s="16" t="str">
        <f>IF(ISNUMBER(ESTIMATE!M78),IF(ESTIMATE!M78=1,1,-1),"-")</f>
        <v>-</v>
      </c>
      <c r="O138" s="16" t="str">
        <f>IF(ISNUMBER(ESTIMATE!N78),IF(ESTIMATE!N78=1,1,-1),"-")</f>
        <v>-</v>
      </c>
      <c r="P138" s="16" t="str">
        <f>IF(ISNUMBER(ESTIMATE!O78),IF(ESTIMATE!O78=1,1,-1),"-")</f>
        <v>-</v>
      </c>
      <c r="Q138" s="16" t="str">
        <f>IF(ISNUMBER(ESTIMATE!P78),IF(ESTIMATE!P78=1,1,-1),"-")</f>
        <v>-</v>
      </c>
      <c r="R138" s="16" t="str">
        <f>IF(ISNUMBER(ESTIMATE!Q78),IF(ESTIMATE!Q78=1,1,-1),"-")</f>
        <v>-</v>
      </c>
      <c r="S138" s="16" t="str">
        <f>IF(ISNUMBER(ESTIMATE!R78),IF(ESTIMATE!R78=1,1,-1),"-")</f>
        <v>-</v>
      </c>
      <c r="T138" s="16" t="str">
        <f>IF(ISNUMBER(ESTIMATE!S78),IF(ESTIMATE!S78=1,1,-1),"-")</f>
        <v>-</v>
      </c>
      <c r="U138" s="16" t="str">
        <f>IF(ISNUMBER(ESTIMATE!T78),IF(ESTIMATE!T78=1,1,-1),"-")</f>
        <v>-</v>
      </c>
      <c r="V138" s="16" t="str">
        <f>IF(ISNUMBER(ESTIMATE!U78),IF(ESTIMATE!U78=1,1,-1),"-")</f>
        <v>-</v>
      </c>
      <c r="W138" s="16" t="str">
        <f>IF(ISNUMBER(ESTIMATE!V78),IF(ESTIMATE!V78=1,1,-1),"-")</f>
        <v>-</v>
      </c>
      <c r="X138" s="224" t="str">
        <f t="shared" si="1"/>
        <v>-</v>
      </c>
      <c r="Y138" s="225" t="str">
        <f t="shared" si="2"/>
        <v>-</v>
      </c>
      <c r="Z138" s="226" t="str">
        <f t="shared" si="3"/>
        <v>-</v>
      </c>
      <c r="AA138" s="227" t="str">
        <f t="shared" si="4"/>
        <v>-</v>
      </c>
      <c r="AB138" s="228" t="str">
        <f t="shared" si="5"/>
        <v>-</v>
      </c>
      <c r="AC138" s="226" t="str">
        <f t="shared" si="6"/>
        <v>-</v>
      </c>
      <c r="AD138" s="227" t="str">
        <f t="shared" si="7"/>
        <v>-</v>
      </c>
      <c r="AE138" s="228" t="str">
        <f t="shared" si="8"/>
        <v>-</v>
      </c>
      <c r="AF138" s="239" t="str">
        <f t="shared" si="9"/>
        <v>-</v>
      </c>
      <c r="AG138" s="227" t="str">
        <f t="shared" si="10"/>
        <v>-</v>
      </c>
      <c r="AH138" s="228" t="str">
        <f t="shared" si="11"/>
        <v>-</v>
      </c>
      <c r="AI138" s="239" t="str">
        <f t="shared" si="12"/>
        <v>-</v>
      </c>
      <c r="AJ138" s="227" t="str">
        <f t="shared" si="13"/>
        <v>-</v>
      </c>
      <c r="AK138" s="228" t="str">
        <f t="shared" si="14"/>
        <v>-</v>
      </c>
      <c r="AL138" s="239" t="str">
        <f t="shared" si="15"/>
        <v>-</v>
      </c>
      <c r="AM138" s="227" t="str">
        <f t="shared" si="16"/>
        <v>-</v>
      </c>
      <c r="AN138" s="228" t="str">
        <f t="shared" si="17"/>
        <v>-</v>
      </c>
      <c r="AO138" s="240" t="str">
        <f t="shared" si="18"/>
        <v>-</v>
      </c>
      <c r="AP138" s="224" t="str">
        <f t="shared" si="19"/>
        <v>-</v>
      </c>
      <c r="AQ138" s="226" t="str">
        <f t="shared" si="20"/>
        <v>-</v>
      </c>
      <c r="AR138" s="109" t="str">
        <f t="shared" si="24"/>
        <v>-</v>
      </c>
      <c r="AS138" s="110" t="str">
        <f t="shared" si="21"/>
        <v>-</v>
      </c>
      <c r="AT138" s="110" t="str">
        <f t="shared" si="22"/>
        <v>-</v>
      </c>
    </row>
    <row r="139" spans="2:46">
      <c r="B139" s="18">
        <f t="shared" si="23"/>
        <v>57</v>
      </c>
      <c r="D139" s="22" t="str">
        <f>IF(ISNUMBER(ESTIMATE!C79),ESTIMATE!C79,"-")</f>
        <v>-</v>
      </c>
      <c r="E139" s="40" t="str">
        <f>IF(ISNUMBER(ESTIMATE!D79),ESTIMATE!D79,"-")</f>
        <v>-</v>
      </c>
      <c r="F139" s="16" t="str">
        <f>IF(ISNUMBER(ESTIMATE!E79),ESTIMATE!E79,"-")</f>
        <v>-</v>
      </c>
      <c r="G139" s="16" t="str">
        <f>IF(ISNUMBER(ESTIMATE!F79),IF(ESTIMATE!F79=1,1,-1),"-")</f>
        <v>-</v>
      </c>
      <c r="H139" s="16" t="str">
        <f>IF(ISNUMBER(ESTIMATE!G79),IF(ESTIMATE!G79=1,1,-1),"-")</f>
        <v>-</v>
      </c>
      <c r="I139" s="16" t="str">
        <f>IF(ISNUMBER(ESTIMATE!H79),IF(ESTIMATE!H79=1,1,-1),"-")</f>
        <v>-</v>
      </c>
      <c r="J139" s="16" t="str">
        <f>IF(ISNUMBER(ESTIMATE!I79),IF(ESTIMATE!I79=1,1,-1),"-")</f>
        <v>-</v>
      </c>
      <c r="K139" s="16" t="str">
        <f>IF(ISNUMBER(ESTIMATE!J79),IF(ESTIMATE!J79=1,1,-1),"-")</f>
        <v>-</v>
      </c>
      <c r="L139" s="16" t="str">
        <f>IF(ISNUMBER(ESTIMATE!K79),IF(ESTIMATE!K79=1,1,-1),"-")</f>
        <v>-</v>
      </c>
      <c r="M139" s="16" t="str">
        <f>IF(ISNUMBER(ESTIMATE!L79),IF(ESTIMATE!L79=1,1,-1),"-")</f>
        <v>-</v>
      </c>
      <c r="N139" s="16" t="str">
        <f>IF(ISNUMBER(ESTIMATE!M79),IF(ESTIMATE!M79=1,1,-1),"-")</f>
        <v>-</v>
      </c>
      <c r="O139" s="16" t="str">
        <f>IF(ISNUMBER(ESTIMATE!N79),IF(ESTIMATE!N79=1,1,-1),"-")</f>
        <v>-</v>
      </c>
      <c r="P139" s="16" t="str">
        <f>IF(ISNUMBER(ESTIMATE!O79),IF(ESTIMATE!O79=1,1,-1),"-")</f>
        <v>-</v>
      </c>
      <c r="Q139" s="16" t="str">
        <f>IF(ISNUMBER(ESTIMATE!P79),IF(ESTIMATE!P79=1,1,-1),"-")</f>
        <v>-</v>
      </c>
      <c r="R139" s="16" t="str">
        <f>IF(ISNUMBER(ESTIMATE!Q79),IF(ESTIMATE!Q79=1,1,-1),"-")</f>
        <v>-</v>
      </c>
      <c r="S139" s="16" t="str">
        <f>IF(ISNUMBER(ESTIMATE!R79),IF(ESTIMATE!R79=1,1,-1),"-")</f>
        <v>-</v>
      </c>
      <c r="T139" s="16" t="str">
        <f>IF(ISNUMBER(ESTIMATE!S79),IF(ESTIMATE!S79=1,1,-1),"-")</f>
        <v>-</v>
      </c>
      <c r="U139" s="16" t="str">
        <f>IF(ISNUMBER(ESTIMATE!T79),IF(ESTIMATE!T79=1,1,-1),"-")</f>
        <v>-</v>
      </c>
      <c r="V139" s="16" t="str">
        <f>IF(ISNUMBER(ESTIMATE!U79),IF(ESTIMATE!U79=1,1,-1),"-")</f>
        <v>-</v>
      </c>
      <c r="W139" s="16" t="str">
        <f>IF(ISNUMBER(ESTIMATE!V79),IF(ESTIMATE!V79=1,1,-1),"-")</f>
        <v>-</v>
      </c>
      <c r="X139" s="224" t="str">
        <f t="shared" si="1"/>
        <v>-</v>
      </c>
      <c r="Y139" s="225" t="str">
        <f t="shared" si="2"/>
        <v>-</v>
      </c>
      <c r="Z139" s="226" t="str">
        <f t="shared" si="3"/>
        <v>-</v>
      </c>
      <c r="AA139" s="227" t="str">
        <f t="shared" si="4"/>
        <v>-</v>
      </c>
      <c r="AB139" s="228" t="str">
        <f t="shared" si="5"/>
        <v>-</v>
      </c>
      <c r="AC139" s="226" t="str">
        <f t="shared" si="6"/>
        <v>-</v>
      </c>
      <c r="AD139" s="227" t="str">
        <f t="shared" si="7"/>
        <v>-</v>
      </c>
      <c r="AE139" s="228" t="str">
        <f t="shared" si="8"/>
        <v>-</v>
      </c>
      <c r="AF139" s="239" t="str">
        <f t="shared" si="9"/>
        <v>-</v>
      </c>
      <c r="AG139" s="227" t="str">
        <f t="shared" si="10"/>
        <v>-</v>
      </c>
      <c r="AH139" s="228" t="str">
        <f t="shared" si="11"/>
        <v>-</v>
      </c>
      <c r="AI139" s="239" t="str">
        <f t="shared" si="12"/>
        <v>-</v>
      </c>
      <c r="AJ139" s="227" t="str">
        <f t="shared" si="13"/>
        <v>-</v>
      </c>
      <c r="AK139" s="228" t="str">
        <f t="shared" si="14"/>
        <v>-</v>
      </c>
      <c r="AL139" s="239" t="str">
        <f t="shared" si="15"/>
        <v>-</v>
      </c>
      <c r="AM139" s="227" t="str">
        <f t="shared" si="16"/>
        <v>-</v>
      </c>
      <c r="AN139" s="228" t="str">
        <f t="shared" si="17"/>
        <v>-</v>
      </c>
      <c r="AO139" s="240" t="str">
        <f t="shared" si="18"/>
        <v>-</v>
      </c>
      <c r="AP139" s="224" t="str">
        <f t="shared" si="19"/>
        <v>-</v>
      </c>
      <c r="AQ139" s="226" t="str">
        <f t="shared" si="20"/>
        <v>-</v>
      </c>
      <c r="AR139" s="109" t="str">
        <f t="shared" si="24"/>
        <v>-</v>
      </c>
      <c r="AS139" s="110" t="str">
        <f t="shared" si="21"/>
        <v>-</v>
      </c>
      <c r="AT139" s="110" t="str">
        <f t="shared" si="22"/>
        <v>-</v>
      </c>
    </row>
    <row r="140" spans="2:46">
      <c r="B140" s="18">
        <f t="shared" si="23"/>
        <v>58</v>
      </c>
      <c r="D140" s="22" t="str">
        <f>IF(ISNUMBER(ESTIMATE!C80),ESTIMATE!C80,"-")</f>
        <v>-</v>
      </c>
      <c r="E140" s="40" t="str">
        <f>IF(ISNUMBER(ESTIMATE!D80),ESTIMATE!D80,"-")</f>
        <v>-</v>
      </c>
      <c r="F140" s="16" t="str">
        <f>IF(ISNUMBER(ESTIMATE!E80),ESTIMATE!E80,"-")</f>
        <v>-</v>
      </c>
      <c r="G140" s="16" t="str">
        <f>IF(ISNUMBER(ESTIMATE!F80),IF(ESTIMATE!F80=1,1,-1),"-")</f>
        <v>-</v>
      </c>
      <c r="H140" s="16" t="str">
        <f>IF(ISNUMBER(ESTIMATE!G80),IF(ESTIMATE!G80=1,1,-1),"-")</f>
        <v>-</v>
      </c>
      <c r="I140" s="16" t="str">
        <f>IF(ISNUMBER(ESTIMATE!H80),IF(ESTIMATE!H80=1,1,-1),"-")</f>
        <v>-</v>
      </c>
      <c r="J140" s="16" t="str">
        <f>IF(ISNUMBER(ESTIMATE!I80),IF(ESTIMATE!I80=1,1,-1),"-")</f>
        <v>-</v>
      </c>
      <c r="K140" s="16" t="str">
        <f>IF(ISNUMBER(ESTIMATE!J80),IF(ESTIMATE!J80=1,1,-1),"-")</f>
        <v>-</v>
      </c>
      <c r="L140" s="16" t="str">
        <f>IF(ISNUMBER(ESTIMATE!K80),IF(ESTIMATE!K80=1,1,-1),"-")</f>
        <v>-</v>
      </c>
      <c r="M140" s="16" t="str">
        <f>IF(ISNUMBER(ESTIMATE!L80),IF(ESTIMATE!L80=1,1,-1),"-")</f>
        <v>-</v>
      </c>
      <c r="N140" s="16" t="str">
        <f>IF(ISNUMBER(ESTIMATE!M80),IF(ESTIMATE!M80=1,1,-1),"-")</f>
        <v>-</v>
      </c>
      <c r="O140" s="16" t="str">
        <f>IF(ISNUMBER(ESTIMATE!N80),IF(ESTIMATE!N80=1,1,-1),"-")</f>
        <v>-</v>
      </c>
      <c r="P140" s="16" t="str">
        <f>IF(ISNUMBER(ESTIMATE!O80),IF(ESTIMATE!O80=1,1,-1),"-")</f>
        <v>-</v>
      </c>
      <c r="Q140" s="16" t="str">
        <f>IF(ISNUMBER(ESTIMATE!P80),IF(ESTIMATE!P80=1,1,-1),"-")</f>
        <v>-</v>
      </c>
      <c r="R140" s="16" t="str">
        <f>IF(ISNUMBER(ESTIMATE!Q80),IF(ESTIMATE!Q80=1,1,-1),"-")</f>
        <v>-</v>
      </c>
      <c r="S140" s="16" t="str">
        <f>IF(ISNUMBER(ESTIMATE!R80),IF(ESTIMATE!R80=1,1,-1),"-")</f>
        <v>-</v>
      </c>
      <c r="T140" s="16" t="str">
        <f>IF(ISNUMBER(ESTIMATE!S80),IF(ESTIMATE!S80=1,1,-1),"-")</f>
        <v>-</v>
      </c>
      <c r="U140" s="16" t="str">
        <f>IF(ISNUMBER(ESTIMATE!T80),IF(ESTIMATE!T80=1,1,-1),"-")</f>
        <v>-</v>
      </c>
      <c r="V140" s="16" t="str">
        <f>IF(ISNUMBER(ESTIMATE!U80),IF(ESTIMATE!U80=1,1,-1),"-")</f>
        <v>-</v>
      </c>
      <c r="W140" s="16" t="str">
        <f>IF(ISNUMBER(ESTIMATE!V80),IF(ESTIMATE!V80=1,1,-1),"-")</f>
        <v>-</v>
      </c>
      <c r="X140" s="224" t="str">
        <f t="shared" si="1"/>
        <v>-</v>
      </c>
      <c r="Y140" s="225" t="str">
        <f t="shared" si="2"/>
        <v>-</v>
      </c>
      <c r="Z140" s="226" t="str">
        <f t="shared" si="3"/>
        <v>-</v>
      </c>
      <c r="AA140" s="227" t="str">
        <f t="shared" si="4"/>
        <v>-</v>
      </c>
      <c r="AB140" s="228" t="str">
        <f t="shared" si="5"/>
        <v>-</v>
      </c>
      <c r="AC140" s="226" t="str">
        <f t="shared" si="6"/>
        <v>-</v>
      </c>
      <c r="AD140" s="227" t="str">
        <f t="shared" si="7"/>
        <v>-</v>
      </c>
      <c r="AE140" s="228" t="str">
        <f t="shared" si="8"/>
        <v>-</v>
      </c>
      <c r="AF140" s="239" t="str">
        <f t="shared" si="9"/>
        <v>-</v>
      </c>
      <c r="AG140" s="227" t="str">
        <f t="shared" si="10"/>
        <v>-</v>
      </c>
      <c r="AH140" s="228" t="str">
        <f t="shared" si="11"/>
        <v>-</v>
      </c>
      <c r="AI140" s="239" t="str">
        <f t="shared" si="12"/>
        <v>-</v>
      </c>
      <c r="AJ140" s="227" t="str">
        <f t="shared" si="13"/>
        <v>-</v>
      </c>
      <c r="AK140" s="228" t="str">
        <f t="shared" si="14"/>
        <v>-</v>
      </c>
      <c r="AL140" s="239" t="str">
        <f t="shared" si="15"/>
        <v>-</v>
      </c>
      <c r="AM140" s="227" t="str">
        <f t="shared" si="16"/>
        <v>-</v>
      </c>
      <c r="AN140" s="228" t="str">
        <f t="shared" si="17"/>
        <v>-</v>
      </c>
      <c r="AO140" s="240" t="str">
        <f t="shared" si="18"/>
        <v>-</v>
      </c>
      <c r="AP140" s="224" t="str">
        <f t="shared" si="19"/>
        <v>-</v>
      </c>
      <c r="AQ140" s="226" t="str">
        <f t="shared" si="20"/>
        <v>-</v>
      </c>
      <c r="AR140" s="109" t="str">
        <f t="shared" si="24"/>
        <v>-</v>
      </c>
      <c r="AS140" s="110" t="str">
        <f t="shared" si="21"/>
        <v>-</v>
      </c>
      <c r="AT140" s="110" t="str">
        <f t="shared" si="22"/>
        <v>-</v>
      </c>
    </row>
    <row r="141" spans="2:46">
      <c r="B141" s="18">
        <f t="shared" si="23"/>
        <v>59</v>
      </c>
      <c r="D141" s="22" t="str">
        <f>IF(ISNUMBER(ESTIMATE!C81),ESTIMATE!C81,"-")</f>
        <v>-</v>
      </c>
      <c r="E141" s="40" t="str">
        <f>IF(ISNUMBER(ESTIMATE!D81),ESTIMATE!D81,"-")</f>
        <v>-</v>
      </c>
      <c r="F141" s="16" t="str">
        <f>IF(ISNUMBER(ESTIMATE!E81),ESTIMATE!E81,"-")</f>
        <v>-</v>
      </c>
      <c r="G141" s="16" t="str">
        <f>IF(ISNUMBER(ESTIMATE!F81),IF(ESTIMATE!F81=1,1,-1),"-")</f>
        <v>-</v>
      </c>
      <c r="H141" s="16" t="str">
        <f>IF(ISNUMBER(ESTIMATE!G81),IF(ESTIMATE!G81=1,1,-1),"-")</f>
        <v>-</v>
      </c>
      <c r="I141" s="16" t="str">
        <f>IF(ISNUMBER(ESTIMATE!H81),IF(ESTIMATE!H81=1,1,-1),"-")</f>
        <v>-</v>
      </c>
      <c r="J141" s="16" t="str">
        <f>IF(ISNUMBER(ESTIMATE!I81),IF(ESTIMATE!I81=1,1,-1),"-")</f>
        <v>-</v>
      </c>
      <c r="K141" s="16" t="str">
        <f>IF(ISNUMBER(ESTIMATE!J81),IF(ESTIMATE!J81=1,1,-1),"-")</f>
        <v>-</v>
      </c>
      <c r="L141" s="16" t="str">
        <f>IF(ISNUMBER(ESTIMATE!K81),IF(ESTIMATE!K81=1,1,-1),"-")</f>
        <v>-</v>
      </c>
      <c r="M141" s="16" t="str">
        <f>IF(ISNUMBER(ESTIMATE!L81),IF(ESTIMATE!L81=1,1,-1),"-")</f>
        <v>-</v>
      </c>
      <c r="N141" s="16" t="str">
        <f>IF(ISNUMBER(ESTIMATE!M81),IF(ESTIMATE!M81=1,1,-1),"-")</f>
        <v>-</v>
      </c>
      <c r="O141" s="16" t="str">
        <f>IF(ISNUMBER(ESTIMATE!N81),IF(ESTIMATE!N81=1,1,-1),"-")</f>
        <v>-</v>
      </c>
      <c r="P141" s="16" t="str">
        <f>IF(ISNUMBER(ESTIMATE!O81),IF(ESTIMATE!O81=1,1,-1),"-")</f>
        <v>-</v>
      </c>
      <c r="Q141" s="16" t="str">
        <f>IF(ISNUMBER(ESTIMATE!P81),IF(ESTIMATE!P81=1,1,-1),"-")</f>
        <v>-</v>
      </c>
      <c r="R141" s="16" t="str">
        <f>IF(ISNUMBER(ESTIMATE!Q81),IF(ESTIMATE!Q81=1,1,-1),"-")</f>
        <v>-</v>
      </c>
      <c r="S141" s="16" t="str">
        <f>IF(ISNUMBER(ESTIMATE!R81),IF(ESTIMATE!R81=1,1,-1),"-")</f>
        <v>-</v>
      </c>
      <c r="T141" s="16" t="str">
        <f>IF(ISNUMBER(ESTIMATE!S81),IF(ESTIMATE!S81=1,1,-1),"-")</f>
        <v>-</v>
      </c>
      <c r="U141" s="16" t="str">
        <f>IF(ISNUMBER(ESTIMATE!T81),IF(ESTIMATE!T81=1,1,-1),"-")</f>
        <v>-</v>
      </c>
      <c r="V141" s="16" t="str">
        <f>IF(ISNUMBER(ESTIMATE!U81),IF(ESTIMATE!U81=1,1,-1),"-")</f>
        <v>-</v>
      </c>
      <c r="W141" s="16" t="str">
        <f>IF(ISNUMBER(ESTIMATE!V81),IF(ESTIMATE!V81=1,1,-1),"-")</f>
        <v>-</v>
      </c>
      <c r="X141" s="224" t="str">
        <f t="shared" si="1"/>
        <v>-</v>
      </c>
      <c r="Y141" s="225" t="str">
        <f t="shared" si="2"/>
        <v>-</v>
      </c>
      <c r="Z141" s="226" t="str">
        <f t="shared" si="3"/>
        <v>-</v>
      </c>
      <c r="AA141" s="227" t="str">
        <f t="shared" si="4"/>
        <v>-</v>
      </c>
      <c r="AB141" s="228" t="str">
        <f t="shared" si="5"/>
        <v>-</v>
      </c>
      <c r="AC141" s="226" t="str">
        <f t="shared" si="6"/>
        <v>-</v>
      </c>
      <c r="AD141" s="227" t="str">
        <f t="shared" si="7"/>
        <v>-</v>
      </c>
      <c r="AE141" s="228" t="str">
        <f t="shared" si="8"/>
        <v>-</v>
      </c>
      <c r="AF141" s="239" t="str">
        <f t="shared" si="9"/>
        <v>-</v>
      </c>
      <c r="AG141" s="227" t="str">
        <f t="shared" si="10"/>
        <v>-</v>
      </c>
      <c r="AH141" s="228" t="str">
        <f t="shared" si="11"/>
        <v>-</v>
      </c>
      <c r="AI141" s="239" t="str">
        <f t="shared" si="12"/>
        <v>-</v>
      </c>
      <c r="AJ141" s="227" t="str">
        <f t="shared" si="13"/>
        <v>-</v>
      </c>
      <c r="AK141" s="228" t="str">
        <f t="shared" si="14"/>
        <v>-</v>
      </c>
      <c r="AL141" s="239" t="str">
        <f t="shared" si="15"/>
        <v>-</v>
      </c>
      <c r="AM141" s="227" t="str">
        <f t="shared" si="16"/>
        <v>-</v>
      </c>
      <c r="AN141" s="228" t="str">
        <f t="shared" si="17"/>
        <v>-</v>
      </c>
      <c r="AO141" s="240" t="str">
        <f t="shared" si="18"/>
        <v>-</v>
      </c>
      <c r="AP141" s="224" t="str">
        <f t="shared" si="19"/>
        <v>-</v>
      </c>
      <c r="AQ141" s="226" t="str">
        <f t="shared" si="20"/>
        <v>-</v>
      </c>
      <c r="AR141" s="109" t="str">
        <f t="shared" si="24"/>
        <v>-</v>
      </c>
      <c r="AS141" s="110" t="str">
        <f t="shared" si="21"/>
        <v>-</v>
      </c>
      <c r="AT141" s="110" t="str">
        <f t="shared" si="22"/>
        <v>-</v>
      </c>
    </row>
    <row r="142" spans="2:46">
      <c r="B142" s="18">
        <f t="shared" si="23"/>
        <v>60</v>
      </c>
      <c r="D142" s="22" t="str">
        <f>IF(ISNUMBER(ESTIMATE!C82),ESTIMATE!C82,"-")</f>
        <v>-</v>
      </c>
      <c r="E142" s="40" t="str">
        <f>IF(ISNUMBER(ESTIMATE!D82),ESTIMATE!D82,"-")</f>
        <v>-</v>
      </c>
      <c r="F142" s="16" t="str">
        <f>IF(ISNUMBER(ESTIMATE!E82),ESTIMATE!E82,"-")</f>
        <v>-</v>
      </c>
      <c r="G142" s="16" t="str">
        <f>IF(ISNUMBER(ESTIMATE!F82),IF(ESTIMATE!F82=1,1,-1),"-")</f>
        <v>-</v>
      </c>
      <c r="H142" s="16" t="str">
        <f>IF(ISNUMBER(ESTIMATE!G82),IF(ESTIMATE!G82=1,1,-1),"-")</f>
        <v>-</v>
      </c>
      <c r="I142" s="16" t="str">
        <f>IF(ISNUMBER(ESTIMATE!H82),IF(ESTIMATE!H82=1,1,-1),"-")</f>
        <v>-</v>
      </c>
      <c r="J142" s="16" t="str">
        <f>IF(ISNUMBER(ESTIMATE!I82),IF(ESTIMATE!I82=1,1,-1),"-")</f>
        <v>-</v>
      </c>
      <c r="K142" s="16" t="str">
        <f>IF(ISNUMBER(ESTIMATE!J82),IF(ESTIMATE!J82=1,1,-1),"-")</f>
        <v>-</v>
      </c>
      <c r="L142" s="16" t="str">
        <f>IF(ISNUMBER(ESTIMATE!K82),IF(ESTIMATE!K82=1,1,-1),"-")</f>
        <v>-</v>
      </c>
      <c r="M142" s="16" t="str">
        <f>IF(ISNUMBER(ESTIMATE!L82),IF(ESTIMATE!L82=1,1,-1),"-")</f>
        <v>-</v>
      </c>
      <c r="N142" s="16" t="str">
        <f>IF(ISNUMBER(ESTIMATE!M82),IF(ESTIMATE!M82=1,1,-1),"-")</f>
        <v>-</v>
      </c>
      <c r="O142" s="16" t="str">
        <f>IF(ISNUMBER(ESTIMATE!N82),IF(ESTIMATE!N82=1,1,-1),"-")</f>
        <v>-</v>
      </c>
      <c r="P142" s="16" t="str">
        <f>IF(ISNUMBER(ESTIMATE!O82),IF(ESTIMATE!O82=1,1,-1),"-")</f>
        <v>-</v>
      </c>
      <c r="Q142" s="16" t="str">
        <f>IF(ISNUMBER(ESTIMATE!P82),IF(ESTIMATE!P82=1,1,-1),"-")</f>
        <v>-</v>
      </c>
      <c r="R142" s="16" t="str">
        <f>IF(ISNUMBER(ESTIMATE!Q82),IF(ESTIMATE!Q82=1,1,-1),"-")</f>
        <v>-</v>
      </c>
      <c r="S142" s="16" t="str">
        <f>IF(ISNUMBER(ESTIMATE!R82),IF(ESTIMATE!R82=1,1,-1),"-")</f>
        <v>-</v>
      </c>
      <c r="T142" s="16" t="str">
        <f>IF(ISNUMBER(ESTIMATE!S82),IF(ESTIMATE!S82=1,1,-1),"-")</f>
        <v>-</v>
      </c>
      <c r="U142" s="16" t="str">
        <f>IF(ISNUMBER(ESTIMATE!T82),IF(ESTIMATE!T82=1,1,-1),"-")</f>
        <v>-</v>
      </c>
      <c r="V142" s="16" t="str">
        <f>IF(ISNUMBER(ESTIMATE!U82),IF(ESTIMATE!U82=1,1,-1),"-")</f>
        <v>-</v>
      </c>
      <c r="W142" s="16" t="str">
        <f>IF(ISNUMBER(ESTIMATE!V82),IF(ESTIMATE!V82=1,1,-1),"-")</f>
        <v>-</v>
      </c>
      <c r="X142" s="224" t="str">
        <f t="shared" si="1"/>
        <v>-</v>
      </c>
      <c r="Y142" s="225" t="str">
        <f t="shared" si="2"/>
        <v>-</v>
      </c>
      <c r="Z142" s="226" t="str">
        <f t="shared" si="3"/>
        <v>-</v>
      </c>
      <c r="AA142" s="227" t="str">
        <f t="shared" si="4"/>
        <v>-</v>
      </c>
      <c r="AB142" s="228" t="str">
        <f t="shared" si="5"/>
        <v>-</v>
      </c>
      <c r="AC142" s="226" t="str">
        <f t="shared" si="6"/>
        <v>-</v>
      </c>
      <c r="AD142" s="227" t="str">
        <f t="shared" si="7"/>
        <v>-</v>
      </c>
      <c r="AE142" s="228" t="str">
        <f t="shared" si="8"/>
        <v>-</v>
      </c>
      <c r="AF142" s="239" t="str">
        <f t="shared" si="9"/>
        <v>-</v>
      </c>
      <c r="AG142" s="227" t="str">
        <f t="shared" si="10"/>
        <v>-</v>
      </c>
      <c r="AH142" s="228" t="str">
        <f t="shared" si="11"/>
        <v>-</v>
      </c>
      <c r="AI142" s="239" t="str">
        <f t="shared" si="12"/>
        <v>-</v>
      </c>
      <c r="AJ142" s="227" t="str">
        <f t="shared" si="13"/>
        <v>-</v>
      </c>
      <c r="AK142" s="228" t="str">
        <f t="shared" si="14"/>
        <v>-</v>
      </c>
      <c r="AL142" s="239" t="str">
        <f t="shared" si="15"/>
        <v>-</v>
      </c>
      <c r="AM142" s="227" t="str">
        <f t="shared" si="16"/>
        <v>-</v>
      </c>
      <c r="AN142" s="228" t="str">
        <f t="shared" si="17"/>
        <v>-</v>
      </c>
      <c r="AO142" s="240" t="str">
        <f t="shared" si="18"/>
        <v>-</v>
      </c>
      <c r="AP142" s="224" t="str">
        <f t="shared" si="19"/>
        <v>-</v>
      </c>
      <c r="AQ142" s="226" t="str">
        <f t="shared" si="20"/>
        <v>-</v>
      </c>
      <c r="AR142" s="109" t="str">
        <f t="shared" si="24"/>
        <v>-</v>
      </c>
      <c r="AS142" s="110" t="str">
        <f t="shared" si="21"/>
        <v>-</v>
      </c>
      <c r="AT142" s="110" t="str">
        <f t="shared" si="22"/>
        <v>-</v>
      </c>
    </row>
    <row r="143" spans="2:46">
      <c r="B143" s="18">
        <f t="shared" si="23"/>
        <v>61</v>
      </c>
      <c r="D143" s="22" t="str">
        <f>IF(ISNUMBER(ESTIMATE!C83),ESTIMATE!C83,"-")</f>
        <v>-</v>
      </c>
      <c r="E143" s="40" t="str">
        <f>IF(ISNUMBER(ESTIMATE!D83),ESTIMATE!D83,"-")</f>
        <v>-</v>
      </c>
      <c r="F143" s="16" t="str">
        <f>IF(ISNUMBER(ESTIMATE!E83),ESTIMATE!E83,"-")</f>
        <v>-</v>
      </c>
      <c r="G143" s="16" t="str">
        <f>IF(ISNUMBER(ESTIMATE!F83),IF(ESTIMATE!F83=1,1,-1),"-")</f>
        <v>-</v>
      </c>
      <c r="H143" s="16" t="str">
        <f>IF(ISNUMBER(ESTIMATE!G83),IF(ESTIMATE!G83=1,1,-1),"-")</f>
        <v>-</v>
      </c>
      <c r="I143" s="16" t="str">
        <f>IF(ISNUMBER(ESTIMATE!H83),IF(ESTIMATE!H83=1,1,-1),"-")</f>
        <v>-</v>
      </c>
      <c r="J143" s="16" t="str">
        <f>IF(ISNUMBER(ESTIMATE!I83),IF(ESTIMATE!I83=1,1,-1),"-")</f>
        <v>-</v>
      </c>
      <c r="K143" s="16" t="str">
        <f>IF(ISNUMBER(ESTIMATE!J83),IF(ESTIMATE!J83=1,1,-1),"-")</f>
        <v>-</v>
      </c>
      <c r="L143" s="16" t="str">
        <f>IF(ISNUMBER(ESTIMATE!K83),IF(ESTIMATE!K83=1,1,-1),"-")</f>
        <v>-</v>
      </c>
      <c r="M143" s="16" t="str">
        <f>IF(ISNUMBER(ESTIMATE!L83),IF(ESTIMATE!L83=1,1,-1),"-")</f>
        <v>-</v>
      </c>
      <c r="N143" s="16" t="str">
        <f>IF(ISNUMBER(ESTIMATE!M83),IF(ESTIMATE!M83=1,1,-1),"-")</f>
        <v>-</v>
      </c>
      <c r="O143" s="16" t="str">
        <f>IF(ISNUMBER(ESTIMATE!N83),IF(ESTIMATE!N83=1,1,-1),"-")</f>
        <v>-</v>
      </c>
      <c r="P143" s="16" t="str">
        <f>IF(ISNUMBER(ESTIMATE!O83),IF(ESTIMATE!O83=1,1,-1),"-")</f>
        <v>-</v>
      </c>
      <c r="Q143" s="16" t="str">
        <f>IF(ISNUMBER(ESTIMATE!P83),IF(ESTIMATE!P83=1,1,-1),"-")</f>
        <v>-</v>
      </c>
      <c r="R143" s="16" t="str">
        <f>IF(ISNUMBER(ESTIMATE!Q83),IF(ESTIMATE!Q83=1,1,-1),"-")</f>
        <v>-</v>
      </c>
      <c r="S143" s="16" t="str">
        <f>IF(ISNUMBER(ESTIMATE!R83),IF(ESTIMATE!R83=1,1,-1),"-")</f>
        <v>-</v>
      </c>
      <c r="T143" s="16" t="str">
        <f>IF(ISNUMBER(ESTIMATE!S83),IF(ESTIMATE!S83=1,1,-1),"-")</f>
        <v>-</v>
      </c>
      <c r="U143" s="16" t="str">
        <f>IF(ISNUMBER(ESTIMATE!T83),IF(ESTIMATE!T83=1,1,-1),"-")</f>
        <v>-</v>
      </c>
      <c r="V143" s="16" t="str">
        <f>IF(ISNUMBER(ESTIMATE!U83),IF(ESTIMATE!U83=1,1,-1),"-")</f>
        <v>-</v>
      </c>
      <c r="W143" s="16" t="str">
        <f>IF(ISNUMBER(ESTIMATE!V83),IF(ESTIMATE!V83=1,1,-1),"-")</f>
        <v>-</v>
      </c>
      <c r="X143" s="224" t="str">
        <f t="shared" si="1"/>
        <v>-</v>
      </c>
      <c r="Y143" s="225" t="str">
        <f t="shared" si="2"/>
        <v>-</v>
      </c>
      <c r="Z143" s="226" t="str">
        <f t="shared" si="3"/>
        <v>-</v>
      </c>
      <c r="AA143" s="227" t="str">
        <f t="shared" si="4"/>
        <v>-</v>
      </c>
      <c r="AB143" s="228" t="str">
        <f t="shared" si="5"/>
        <v>-</v>
      </c>
      <c r="AC143" s="226" t="str">
        <f t="shared" si="6"/>
        <v>-</v>
      </c>
      <c r="AD143" s="227" t="str">
        <f t="shared" si="7"/>
        <v>-</v>
      </c>
      <c r="AE143" s="228" t="str">
        <f t="shared" si="8"/>
        <v>-</v>
      </c>
      <c r="AF143" s="239" t="str">
        <f t="shared" si="9"/>
        <v>-</v>
      </c>
      <c r="AG143" s="227" t="str">
        <f t="shared" si="10"/>
        <v>-</v>
      </c>
      <c r="AH143" s="228" t="str">
        <f t="shared" si="11"/>
        <v>-</v>
      </c>
      <c r="AI143" s="239" t="str">
        <f t="shared" si="12"/>
        <v>-</v>
      </c>
      <c r="AJ143" s="227" t="str">
        <f t="shared" si="13"/>
        <v>-</v>
      </c>
      <c r="AK143" s="228" t="str">
        <f t="shared" si="14"/>
        <v>-</v>
      </c>
      <c r="AL143" s="239" t="str">
        <f t="shared" si="15"/>
        <v>-</v>
      </c>
      <c r="AM143" s="227" t="str">
        <f t="shared" si="16"/>
        <v>-</v>
      </c>
      <c r="AN143" s="228" t="str">
        <f t="shared" si="17"/>
        <v>-</v>
      </c>
      <c r="AO143" s="240" t="str">
        <f t="shared" si="18"/>
        <v>-</v>
      </c>
      <c r="AP143" s="224" t="str">
        <f t="shared" si="19"/>
        <v>-</v>
      </c>
      <c r="AQ143" s="226" t="str">
        <f t="shared" si="20"/>
        <v>-</v>
      </c>
      <c r="AR143" s="109" t="str">
        <f t="shared" si="24"/>
        <v>-</v>
      </c>
      <c r="AS143" s="110" t="str">
        <f t="shared" si="21"/>
        <v>-</v>
      </c>
      <c r="AT143" s="110" t="str">
        <f t="shared" si="22"/>
        <v>-</v>
      </c>
    </row>
    <row r="144" spans="2:46">
      <c r="B144" s="18">
        <f t="shared" si="23"/>
        <v>62</v>
      </c>
      <c r="D144" s="22" t="str">
        <f>IF(ISNUMBER(ESTIMATE!C84),ESTIMATE!C84,"-")</f>
        <v>-</v>
      </c>
      <c r="E144" s="40" t="str">
        <f>IF(ISNUMBER(ESTIMATE!D84),ESTIMATE!D84,"-")</f>
        <v>-</v>
      </c>
      <c r="F144" s="16" t="str">
        <f>IF(ISNUMBER(ESTIMATE!E84),ESTIMATE!E84,"-")</f>
        <v>-</v>
      </c>
      <c r="G144" s="16" t="str">
        <f>IF(ISNUMBER(ESTIMATE!F84),IF(ESTIMATE!F84=1,1,-1),"-")</f>
        <v>-</v>
      </c>
      <c r="H144" s="16" t="str">
        <f>IF(ISNUMBER(ESTIMATE!G84),IF(ESTIMATE!G84=1,1,-1),"-")</f>
        <v>-</v>
      </c>
      <c r="I144" s="16" t="str">
        <f>IF(ISNUMBER(ESTIMATE!H84),IF(ESTIMATE!H84=1,1,-1),"-")</f>
        <v>-</v>
      </c>
      <c r="J144" s="16" t="str">
        <f>IF(ISNUMBER(ESTIMATE!I84),IF(ESTIMATE!I84=1,1,-1),"-")</f>
        <v>-</v>
      </c>
      <c r="K144" s="16" t="str">
        <f>IF(ISNUMBER(ESTIMATE!J84),IF(ESTIMATE!J84=1,1,-1),"-")</f>
        <v>-</v>
      </c>
      <c r="L144" s="16" t="str">
        <f>IF(ISNUMBER(ESTIMATE!K84),IF(ESTIMATE!K84=1,1,-1),"-")</f>
        <v>-</v>
      </c>
      <c r="M144" s="16" t="str">
        <f>IF(ISNUMBER(ESTIMATE!L84),IF(ESTIMATE!L84=1,1,-1),"-")</f>
        <v>-</v>
      </c>
      <c r="N144" s="16" t="str">
        <f>IF(ISNUMBER(ESTIMATE!M84),IF(ESTIMATE!M84=1,1,-1),"-")</f>
        <v>-</v>
      </c>
      <c r="O144" s="16" t="str">
        <f>IF(ISNUMBER(ESTIMATE!N84),IF(ESTIMATE!N84=1,1,-1),"-")</f>
        <v>-</v>
      </c>
      <c r="P144" s="16" t="str">
        <f>IF(ISNUMBER(ESTIMATE!O84),IF(ESTIMATE!O84=1,1,-1),"-")</f>
        <v>-</v>
      </c>
      <c r="Q144" s="16" t="str">
        <f>IF(ISNUMBER(ESTIMATE!P84),IF(ESTIMATE!P84=1,1,-1),"-")</f>
        <v>-</v>
      </c>
      <c r="R144" s="16" t="str">
        <f>IF(ISNUMBER(ESTIMATE!Q84),IF(ESTIMATE!Q84=1,1,-1),"-")</f>
        <v>-</v>
      </c>
      <c r="S144" s="16" t="str">
        <f>IF(ISNUMBER(ESTIMATE!R84),IF(ESTIMATE!R84=1,1,-1),"-")</f>
        <v>-</v>
      </c>
      <c r="T144" s="16" t="str">
        <f>IF(ISNUMBER(ESTIMATE!S84),IF(ESTIMATE!S84=1,1,-1),"-")</f>
        <v>-</v>
      </c>
      <c r="U144" s="16" t="str">
        <f>IF(ISNUMBER(ESTIMATE!T84),IF(ESTIMATE!T84=1,1,-1),"-")</f>
        <v>-</v>
      </c>
      <c r="V144" s="16" t="str">
        <f>IF(ISNUMBER(ESTIMATE!U84),IF(ESTIMATE!U84=1,1,-1),"-")</f>
        <v>-</v>
      </c>
      <c r="W144" s="16" t="str">
        <f>IF(ISNUMBER(ESTIMATE!V84),IF(ESTIMATE!V84=1,1,-1),"-")</f>
        <v>-</v>
      </c>
      <c r="X144" s="224" t="str">
        <f t="shared" si="1"/>
        <v>-</v>
      </c>
      <c r="Y144" s="225" t="str">
        <f t="shared" si="2"/>
        <v>-</v>
      </c>
      <c r="Z144" s="226" t="str">
        <f t="shared" si="3"/>
        <v>-</v>
      </c>
      <c r="AA144" s="227" t="str">
        <f t="shared" si="4"/>
        <v>-</v>
      </c>
      <c r="AB144" s="228" t="str">
        <f t="shared" si="5"/>
        <v>-</v>
      </c>
      <c r="AC144" s="226" t="str">
        <f t="shared" si="6"/>
        <v>-</v>
      </c>
      <c r="AD144" s="227" t="str">
        <f t="shared" si="7"/>
        <v>-</v>
      </c>
      <c r="AE144" s="228" t="str">
        <f t="shared" si="8"/>
        <v>-</v>
      </c>
      <c r="AF144" s="239" t="str">
        <f t="shared" si="9"/>
        <v>-</v>
      </c>
      <c r="AG144" s="227" t="str">
        <f t="shared" si="10"/>
        <v>-</v>
      </c>
      <c r="AH144" s="228" t="str">
        <f t="shared" si="11"/>
        <v>-</v>
      </c>
      <c r="AI144" s="239" t="str">
        <f t="shared" si="12"/>
        <v>-</v>
      </c>
      <c r="AJ144" s="227" t="str">
        <f t="shared" si="13"/>
        <v>-</v>
      </c>
      <c r="AK144" s="228" t="str">
        <f t="shared" si="14"/>
        <v>-</v>
      </c>
      <c r="AL144" s="239" t="str">
        <f t="shared" si="15"/>
        <v>-</v>
      </c>
      <c r="AM144" s="227" t="str">
        <f t="shared" si="16"/>
        <v>-</v>
      </c>
      <c r="AN144" s="228" t="str">
        <f t="shared" si="17"/>
        <v>-</v>
      </c>
      <c r="AO144" s="240" t="str">
        <f t="shared" si="18"/>
        <v>-</v>
      </c>
      <c r="AP144" s="224" t="str">
        <f t="shared" si="19"/>
        <v>-</v>
      </c>
      <c r="AQ144" s="226" t="str">
        <f t="shared" si="20"/>
        <v>-</v>
      </c>
      <c r="AR144" s="109" t="str">
        <f t="shared" si="24"/>
        <v>-</v>
      </c>
      <c r="AS144" s="110" t="str">
        <f t="shared" si="21"/>
        <v>-</v>
      </c>
      <c r="AT144" s="110" t="str">
        <f t="shared" si="22"/>
        <v>-</v>
      </c>
    </row>
    <row r="145" spans="2:46">
      <c r="B145" s="18">
        <f t="shared" si="23"/>
        <v>63</v>
      </c>
      <c r="D145" s="22" t="str">
        <f>IF(ISNUMBER(ESTIMATE!C85),ESTIMATE!C85,"-")</f>
        <v>-</v>
      </c>
      <c r="E145" s="40" t="str">
        <f>IF(ISNUMBER(ESTIMATE!D85),ESTIMATE!D85,"-")</f>
        <v>-</v>
      </c>
      <c r="F145" s="16" t="str">
        <f>IF(ISNUMBER(ESTIMATE!E85),ESTIMATE!E85,"-")</f>
        <v>-</v>
      </c>
      <c r="G145" s="16" t="str">
        <f>IF(ISNUMBER(ESTIMATE!F85),IF(ESTIMATE!F85=1,1,-1),"-")</f>
        <v>-</v>
      </c>
      <c r="H145" s="16" t="str">
        <f>IF(ISNUMBER(ESTIMATE!G85),IF(ESTIMATE!G85=1,1,-1),"-")</f>
        <v>-</v>
      </c>
      <c r="I145" s="16" t="str">
        <f>IF(ISNUMBER(ESTIMATE!H85),IF(ESTIMATE!H85=1,1,-1),"-")</f>
        <v>-</v>
      </c>
      <c r="J145" s="16" t="str">
        <f>IF(ISNUMBER(ESTIMATE!I85),IF(ESTIMATE!I85=1,1,-1),"-")</f>
        <v>-</v>
      </c>
      <c r="K145" s="16" t="str">
        <f>IF(ISNUMBER(ESTIMATE!J85),IF(ESTIMATE!J85=1,1,-1),"-")</f>
        <v>-</v>
      </c>
      <c r="L145" s="16" t="str">
        <f>IF(ISNUMBER(ESTIMATE!K85),IF(ESTIMATE!K85=1,1,-1),"-")</f>
        <v>-</v>
      </c>
      <c r="M145" s="16" t="str">
        <f>IF(ISNUMBER(ESTIMATE!L85),IF(ESTIMATE!L85=1,1,-1),"-")</f>
        <v>-</v>
      </c>
      <c r="N145" s="16" t="str">
        <f>IF(ISNUMBER(ESTIMATE!M85),IF(ESTIMATE!M85=1,1,-1),"-")</f>
        <v>-</v>
      </c>
      <c r="O145" s="16" t="str">
        <f>IF(ISNUMBER(ESTIMATE!N85),IF(ESTIMATE!N85=1,1,-1),"-")</f>
        <v>-</v>
      </c>
      <c r="P145" s="16" t="str">
        <f>IF(ISNUMBER(ESTIMATE!O85),IF(ESTIMATE!O85=1,1,-1),"-")</f>
        <v>-</v>
      </c>
      <c r="Q145" s="16" t="str">
        <f>IF(ISNUMBER(ESTIMATE!P85),IF(ESTIMATE!P85=1,1,-1),"-")</f>
        <v>-</v>
      </c>
      <c r="R145" s="16" t="str">
        <f>IF(ISNUMBER(ESTIMATE!Q85),IF(ESTIMATE!Q85=1,1,-1),"-")</f>
        <v>-</v>
      </c>
      <c r="S145" s="16" t="str">
        <f>IF(ISNUMBER(ESTIMATE!R85),IF(ESTIMATE!R85=1,1,-1),"-")</f>
        <v>-</v>
      </c>
      <c r="T145" s="16" t="str">
        <f>IF(ISNUMBER(ESTIMATE!S85),IF(ESTIMATE!S85=1,1,-1),"-")</f>
        <v>-</v>
      </c>
      <c r="U145" s="16" t="str">
        <f>IF(ISNUMBER(ESTIMATE!T85),IF(ESTIMATE!T85=1,1,-1),"-")</f>
        <v>-</v>
      </c>
      <c r="V145" s="16" t="str">
        <f>IF(ISNUMBER(ESTIMATE!U85),IF(ESTIMATE!U85=1,1,-1),"-")</f>
        <v>-</v>
      </c>
      <c r="W145" s="16" t="str">
        <f>IF(ISNUMBER(ESTIMATE!V85),IF(ESTIMATE!V85=1,1,-1),"-")</f>
        <v>-</v>
      </c>
      <c r="X145" s="224" t="str">
        <f t="shared" ref="X145:X208" si="25">IF(ISNUMBER(D145),LOG(D145),"-")</f>
        <v>-</v>
      </c>
      <c r="Y145" s="225" t="str">
        <f t="shared" ref="Y145:Y208" si="26">IF(ISNUMBER(E145),1/(273.15+E145),"-")</f>
        <v>-</v>
      </c>
      <c r="Z145" s="226" t="str">
        <f t="shared" si="3"/>
        <v>-</v>
      </c>
      <c r="AA145" s="227" t="str">
        <f t="shared" si="4"/>
        <v>-</v>
      </c>
      <c r="AB145" s="228" t="str">
        <f t="shared" si="5"/>
        <v>-</v>
      </c>
      <c r="AC145" s="226" t="str">
        <f t="shared" si="6"/>
        <v>-</v>
      </c>
      <c r="AD145" s="227" t="str">
        <f t="shared" si="7"/>
        <v>-</v>
      </c>
      <c r="AE145" s="228" t="str">
        <f t="shared" si="8"/>
        <v>-</v>
      </c>
      <c r="AF145" s="239" t="str">
        <f t="shared" si="9"/>
        <v>-</v>
      </c>
      <c r="AG145" s="227" t="str">
        <f t="shared" si="10"/>
        <v>-</v>
      </c>
      <c r="AH145" s="228" t="str">
        <f t="shared" si="11"/>
        <v>-</v>
      </c>
      <c r="AI145" s="239" t="str">
        <f t="shared" si="12"/>
        <v>-</v>
      </c>
      <c r="AJ145" s="227" t="str">
        <f t="shared" si="13"/>
        <v>-</v>
      </c>
      <c r="AK145" s="228" t="str">
        <f t="shared" si="14"/>
        <v>-</v>
      </c>
      <c r="AL145" s="239" t="str">
        <f t="shared" si="15"/>
        <v>-</v>
      </c>
      <c r="AM145" s="227" t="str">
        <f t="shared" si="16"/>
        <v>-</v>
      </c>
      <c r="AN145" s="228" t="str">
        <f t="shared" si="17"/>
        <v>-</v>
      </c>
      <c r="AO145" s="240" t="str">
        <f t="shared" si="18"/>
        <v>-</v>
      </c>
      <c r="AP145" s="224" t="str">
        <f t="shared" si="19"/>
        <v>-</v>
      </c>
      <c r="AQ145" s="226" t="str">
        <f t="shared" si="20"/>
        <v>-</v>
      </c>
      <c r="AR145" s="109" t="str">
        <f t="shared" si="24"/>
        <v>-</v>
      </c>
      <c r="AS145" s="110" t="str">
        <f t="shared" si="21"/>
        <v>-</v>
      </c>
      <c r="AT145" s="110" t="str">
        <f t="shared" si="22"/>
        <v>-</v>
      </c>
    </row>
    <row r="146" spans="2:46">
      <c r="B146" s="18">
        <f t="shared" si="23"/>
        <v>64</v>
      </c>
      <c r="D146" s="22" t="str">
        <f>IF(ISNUMBER(ESTIMATE!C86),ESTIMATE!C86,"-")</f>
        <v>-</v>
      </c>
      <c r="E146" s="40" t="str">
        <f>IF(ISNUMBER(ESTIMATE!D86),ESTIMATE!D86,"-")</f>
        <v>-</v>
      </c>
      <c r="F146" s="16" t="str">
        <f>IF(ISNUMBER(ESTIMATE!E86),ESTIMATE!E86,"-")</f>
        <v>-</v>
      </c>
      <c r="G146" s="16" t="str">
        <f>IF(ISNUMBER(ESTIMATE!F86),IF(ESTIMATE!F86=1,1,-1),"-")</f>
        <v>-</v>
      </c>
      <c r="H146" s="16" t="str">
        <f>IF(ISNUMBER(ESTIMATE!G86),IF(ESTIMATE!G86=1,1,-1),"-")</f>
        <v>-</v>
      </c>
      <c r="I146" s="16" t="str">
        <f>IF(ISNUMBER(ESTIMATE!H86),IF(ESTIMATE!H86=1,1,-1),"-")</f>
        <v>-</v>
      </c>
      <c r="J146" s="16" t="str">
        <f>IF(ISNUMBER(ESTIMATE!I86),IF(ESTIMATE!I86=1,1,-1),"-")</f>
        <v>-</v>
      </c>
      <c r="K146" s="16" t="str">
        <f>IF(ISNUMBER(ESTIMATE!J86),IF(ESTIMATE!J86=1,1,-1),"-")</f>
        <v>-</v>
      </c>
      <c r="L146" s="16" t="str">
        <f>IF(ISNUMBER(ESTIMATE!K86),IF(ESTIMATE!K86=1,1,-1),"-")</f>
        <v>-</v>
      </c>
      <c r="M146" s="16" t="str">
        <f>IF(ISNUMBER(ESTIMATE!L86),IF(ESTIMATE!L86=1,1,-1),"-")</f>
        <v>-</v>
      </c>
      <c r="N146" s="16" t="str">
        <f>IF(ISNUMBER(ESTIMATE!M86),IF(ESTIMATE!M86=1,1,-1),"-")</f>
        <v>-</v>
      </c>
      <c r="O146" s="16" t="str">
        <f>IF(ISNUMBER(ESTIMATE!N86),IF(ESTIMATE!N86=1,1,-1),"-")</f>
        <v>-</v>
      </c>
      <c r="P146" s="16" t="str">
        <f>IF(ISNUMBER(ESTIMATE!O86),IF(ESTIMATE!O86=1,1,-1),"-")</f>
        <v>-</v>
      </c>
      <c r="Q146" s="16" t="str">
        <f>IF(ISNUMBER(ESTIMATE!P86),IF(ESTIMATE!P86=1,1,-1),"-")</f>
        <v>-</v>
      </c>
      <c r="R146" s="16" t="str">
        <f>IF(ISNUMBER(ESTIMATE!Q86),IF(ESTIMATE!Q86=1,1,-1),"-")</f>
        <v>-</v>
      </c>
      <c r="S146" s="16" t="str">
        <f>IF(ISNUMBER(ESTIMATE!R86),IF(ESTIMATE!R86=1,1,-1),"-")</f>
        <v>-</v>
      </c>
      <c r="T146" s="16" t="str">
        <f>IF(ISNUMBER(ESTIMATE!S86),IF(ESTIMATE!S86=1,1,-1),"-")</f>
        <v>-</v>
      </c>
      <c r="U146" s="16" t="str">
        <f>IF(ISNUMBER(ESTIMATE!T86),IF(ESTIMATE!T86=1,1,-1),"-")</f>
        <v>-</v>
      </c>
      <c r="V146" s="16" t="str">
        <f>IF(ISNUMBER(ESTIMATE!U86),IF(ESTIMATE!U86=1,1,-1),"-")</f>
        <v>-</v>
      </c>
      <c r="W146" s="16" t="str">
        <f>IF(ISNUMBER(ESTIMATE!V86),IF(ESTIMATE!V86=1,1,-1),"-")</f>
        <v>-</v>
      </c>
      <c r="X146" s="224" t="str">
        <f t="shared" si="25"/>
        <v>-</v>
      </c>
      <c r="Y146" s="225" t="str">
        <f t="shared" si="26"/>
        <v>-</v>
      </c>
      <c r="Z146" s="226" t="str">
        <f t="shared" si="3"/>
        <v>-</v>
      </c>
      <c r="AA146" s="227" t="str">
        <f t="shared" si="4"/>
        <v>-</v>
      </c>
      <c r="AB146" s="228" t="str">
        <f t="shared" si="5"/>
        <v>-</v>
      </c>
      <c r="AC146" s="226" t="str">
        <f t="shared" si="6"/>
        <v>-</v>
      </c>
      <c r="AD146" s="227" t="str">
        <f t="shared" si="7"/>
        <v>-</v>
      </c>
      <c r="AE146" s="228" t="str">
        <f t="shared" si="8"/>
        <v>-</v>
      </c>
      <c r="AF146" s="239" t="str">
        <f t="shared" si="9"/>
        <v>-</v>
      </c>
      <c r="AG146" s="227" t="str">
        <f t="shared" si="10"/>
        <v>-</v>
      </c>
      <c r="AH146" s="228" t="str">
        <f t="shared" si="11"/>
        <v>-</v>
      </c>
      <c r="AI146" s="239" t="str">
        <f t="shared" si="12"/>
        <v>-</v>
      </c>
      <c r="AJ146" s="227" t="str">
        <f t="shared" si="13"/>
        <v>-</v>
      </c>
      <c r="AK146" s="228" t="str">
        <f t="shared" si="14"/>
        <v>-</v>
      </c>
      <c r="AL146" s="239" t="str">
        <f t="shared" si="15"/>
        <v>-</v>
      </c>
      <c r="AM146" s="227" t="str">
        <f t="shared" si="16"/>
        <v>-</v>
      </c>
      <c r="AN146" s="228" t="str">
        <f t="shared" si="17"/>
        <v>-</v>
      </c>
      <c r="AO146" s="240" t="str">
        <f t="shared" si="18"/>
        <v>-</v>
      </c>
      <c r="AP146" s="224" t="str">
        <f t="shared" si="19"/>
        <v>-</v>
      </c>
      <c r="AQ146" s="226" t="str">
        <f t="shared" si="20"/>
        <v>-</v>
      </c>
      <c r="AR146" s="109" t="str">
        <f t="shared" si="24"/>
        <v>-</v>
      </c>
      <c r="AS146" s="110" t="str">
        <f t="shared" si="21"/>
        <v>-</v>
      </c>
      <c r="AT146" s="110" t="str">
        <f t="shared" si="22"/>
        <v>-</v>
      </c>
    </row>
    <row r="147" spans="2:46">
      <c r="B147" s="18">
        <f t="shared" si="23"/>
        <v>65</v>
      </c>
      <c r="D147" s="22" t="str">
        <f>IF(ISNUMBER(ESTIMATE!C87),ESTIMATE!C87,"-")</f>
        <v>-</v>
      </c>
      <c r="E147" s="40" t="str">
        <f>IF(ISNUMBER(ESTIMATE!D87),ESTIMATE!D87,"-")</f>
        <v>-</v>
      </c>
      <c r="F147" s="16" t="str">
        <f>IF(ISNUMBER(ESTIMATE!E87),ESTIMATE!E87,"-")</f>
        <v>-</v>
      </c>
      <c r="G147" s="16" t="str">
        <f>IF(ISNUMBER(ESTIMATE!F87),IF(ESTIMATE!F87=1,1,-1),"-")</f>
        <v>-</v>
      </c>
      <c r="H147" s="16" t="str">
        <f>IF(ISNUMBER(ESTIMATE!G87),IF(ESTIMATE!G87=1,1,-1),"-")</f>
        <v>-</v>
      </c>
      <c r="I147" s="16" t="str">
        <f>IF(ISNUMBER(ESTIMATE!H87),IF(ESTIMATE!H87=1,1,-1),"-")</f>
        <v>-</v>
      </c>
      <c r="J147" s="16" t="str">
        <f>IF(ISNUMBER(ESTIMATE!I87),IF(ESTIMATE!I87=1,1,-1),"-")</f>
        <v>-</v>
      </c>
      <c r="K147" s="16" t="str">
        <f>IF(ISNUMBER(ESTIMATE!J87),IF(ESTIMATE!J87=1,1,-1),"-")</f>
        <v>-</v>
      </c>
      <c r="L147" s="16" t="str">
        <f>IF(ISNUMBER(ESTIMATE!K87),IF(ESTIMATE!K87=1,1,-1),"-")</f>
        <v>-</v>
      </c>
      <c r="M147" s="16" t="str">
        <f>IF(ISNUMBER(ESTIMATE!L87),IF(ESTIMATE!L87=1,1,-1),"-")</f>
        <v>-</v>
      </c>
      <c r="N147" s="16" t="str">
        <f>IF(ISNUMBER(ESTIMATE!M87),IF(ESTIMATE!M87=1,1,-1),"-")</f>
        <v>-</v>
      </c>
      <c r="O147" s="16" t="str">
        <f>IF(ISNUMBER(ESTIMATE!N87),IF(ESTIMATE!N87=1,1,-1),"-")</f>
        <v>-</v>
      </c>
      <c r="P147" s="16" t="str">
        <f>IF(ISNUMBER(ESTIMATE!O87),IF(ESTIMATE!O87=1,1,-1),"-")</f>
        <v>-</v>
      </c>
      <c r="Q147" s="16" t="str">
        <f>IF(ISNUMBER(ESTIMATE!P87),IF(ESTIMATE!P87=1,1,-1),"-")</f>
        <v>-</v>
      </c>
      <c r="R147" s="16" t="str">
        <f>IF(ISNUMBER(ESTIMATE!Q87),IF(ESTIMATE!Q87=1,1,-1),"-")</f>
        <v>-</v>
      </c>
      <c r="S147" s="16" t="str">
        <f>IF(ISNUMBER(ESTIMATE!R87),IF(ESTIMATE!R87=1,1,-1),"-")</f>
        <v>-</v>
      </c>
      <c r="T147" s="16" t="str">
        <f>IF(ISNUMBER(ESTIMATE!S87),IF(ESTIMATE!S87=1,1,-1),"-")</f>
        <v>-</v>
      </c>
      <c r="U147" s="16" t="str">
        <f>IF(ISNUMBER(ESTIMATE!T87),IF(ESTIMATE!T87=1,1,-1),"-")</f>
        <v>-</v>
      </c>
      <c r="V147" s="16" t="str">
        <f>IF(ISNUMBER(ESTIMATE!U87),IF(ESTIMATE!U87=1,1,-1),"-")</f>
        <v>-</v>
      </c>
      <c r="W147" s="16" t="str">
        <f>IF(ISNUMBER(ESTIMATE!V87),IF(ESTIMATE!V87=1,1,-1),"-")</f>
        <v>-</v>
      </c>
      <c r="X147" s="224" t="str">
        <f t="shared" si="25"/>
        <v>-</v>
      </c>
      <c r="Y147" s="225" t="str">
        <f t="shared" si="26"/>
        <v>-</v>
      </c>
      <c r="Z147" s="226" t="str">
        <f t="shared" si="3"/>
        <v>-</v>
      </c>
      <c r="AA147" s="227" t="str">
        <f t="shared" si="4"/>
        <v>-</v>
      </c>
      <c r="AB147" s="228" t="str">
        <f t="shared" si="5"/>
        <v>-</v>
      </c>
      <c r="AC147" s="226" t="str">
        <f t="shared" si="6"/>
        <v>-</v>
      </c>
      <c r="AD147" s="227" t="str">
        <f t="shared" si="7"/>
        <v>-</v>
      </c>
      <c r="AE147" s="228" t="str">
        <f t="shared" si="8"/>
        <v>-</v>
      </c>
      <c r="AF147" s="239" t="str">
        <f t="shared" si="9"/>
        <v>-</v>
      </c>
      <c r="AG147" s="227" t="str">
        <f t="shared" si="10"/>
        <v>-</v>
      </c>
      <c r="AH147" s="228" t="str">
        <f t="shared" si="11"/>
        <v>-</v>
      </c>
      <c r="AI147" s="239" t="str">
        <f t="shared" si="12"/>
        <v>-</v>
      </c>
      <c r="AJ147" s="227" t="str">
        <f t="shared" si="13"/>
        <v>-</v>
      </c>
      <c r="AK147" s="228" t="str">
        <f t="shared" si="14"/>
        <v>-</v>
      </c>
      <c r="AL147" s="239" t="str">
        <f t="shared" si="15"/>
        <v>-</v>
      </c>
      <c r="AM147" s="227" t="str">
        <f t="shared" si="16"/>
        <v>-</v>
      </c>
      <c r="AN147" s="228" t="str">
        <f t="shared" si="17"/>
        <v>-</v>
      </c>
      <c r="AO147" s="240" t="str">
        <f t="shared" si="18"/>
        <v>-</v>
      </c>
      <c r="AP147" s="224" t="str">
        <f t="shared" si="19"/>
        <v>-</v>
      </c>
      <c r="AQ147" s="226" t="str">
        <f t="shared" si="20"/>
        <v>-</v>
      </c>
      <c r="AR147" s="109" t="str">
        <f t="shared" si="24"/>
        <v>-</v>
      </c>
      <c r="AS147" s="110" t="str">
        <f t="shared" si="21"/>
        <v>-</v>
      </c>
      <c r="AT147" s="110" t="str">
        <f t="shared" si="22"/>
        <v>-</v>
      </c>
    </row>
    <row r="148" spans="2:46">
      <c r="B148" s="18">
        <f t="shared" si="23"/>
        <v>66</v>
      </c>
      <c r="D148" s="22" t="str">
        <f>IF(ISNUMBER(ESTIMATE!C88),ESTIMATE!C88,"-")</f>
        <v>-</v>
      </c>
      <c r="E148" s="40" t="str">
        <f>IF(ISNUMBER(ESTIMATE!D88),ESTIMATE!D88,"-")</f>
        <v>-</v>
      </c>
      <c r="F148" s="16" t="str">
        <f>IF(ISNUMBER(ESTIMATE!E88),ESTIMATE!E88,"-")</f>
        <v>-</v>
      </c>
      <c r="G148" s="16" t="str">
        <f>IF(ISNUMBER(ESTIMATE!F88),IF(ESTIMATE!F88=1,1,-1),"-")</f>
        <v>-</v>
      </c>
      <c r="H148" s="16" t="str">
        <f>IF(ISNUMBER(ESTIMATE!G88),IF(ESTIMATE!G88=1,1,-1),"-")</f>
        <v>-</v>
      </c>
      <c r="I148" s="16" t="str">
        <f>IF(ISNUMBER(ESTIMATE!H88),IF(ESTIMATE!H88=1,1,-1),"-")</f>
        <v>-</v>
      </c>
      <c r="J148" s="16" t="str">
        <f>IF(ISNUMBER(ESTIMATE!I88),IF(ESTIMATE!I88=1,1,-1),"-")</f>
        <v>-</v>
      </c>
      <c r="K148" s="16" t="str">
        <f>IF(ISNUMBER(ESTIMATE!J88),IF(ESTIMATE!J88=1,1,-1),"-")</f>
        <v>-</v>
      </c>
      <c r="L148" s="16" t="str">
        <f>IF(ISNUMBER(ESTIMATE!K88),IF(ESTIMATE!K88=1,1,-1),"-")</f>
        <v>-</v>
      </c>
      <c r="M148" s="16" t="str">
        <f>IF(ISNUMBER(ESTIMATE!L88),IF(ESTIMATE!L88=1,1,-1),"-")</f>
        <v>-</v>
      </c>
      <c r="N148" s="16" t="str">
        <f>IF(ISNUMBER(ESTIMATE!M88),IF(ESTIMATE!M88=1,1,-1),"-")</f>
        <v>-</v>
      </c>
      <c r="O148" s="16" t="str">
        <f>IF(ISNUMBER(ESTIMATE!N88),IF(ESTIMATE!N88=1,1,-1),"-")</f>
        <v>-</v>
      </c>
      <c r="P148" s="16" t="str">
        <f>IF(ISNUMBER(ESTIMATE!O88),IF(ESTIMATE!O88=1,1,-1),"-")</f>
        <v>-</v>
      </c>
      <c r="Q148" s="16" t="str">
        <f>IF(ISNUMBER(ESTIMATE!P88),IF(ESTIMATE!P88=1,1,-1),"-")</f>
        <v>-</v>
      </c>
      <c r="R148" s="16" t="str">
        <f>IF(ISNUMBER(ESTIMATE!Q88),IF(ESTIMATE!Q88=1,1,-1),"-")</f>
        <v>-</v>
      </c>
      <c r="S148" s="16" t="str">
        <f>IF(ISNUMBER(ESTIMATE!R88),IF(ESTIMATE!R88=1,1,-1),"-")</f>
        <v>-</v>
      </c>
      <c r="T148" s="16" t="str">
        <f>IF(ISNUMBER(ESTIMATE!S88),IF(ESTIMATE!S88=1,1,-1),"-")</f>
        <v>-</v>
      </c>
      <c r="U148" s="16" t="str">
        <f>IF(ISNUMBER(ESTIMATE!T88),IF(ESTIMATE!T88=1,1,-1),"-")</f>
        <v>-</v>
      </c>
      <c r="V148" s="16" t="str">
        <f>IF(ISNUMBER(ESTIMATE!U88),IF(ESTIMATE!U88=1,1,-1),"-")</f>
        <v>-</v>
      </c>
      <c r="W148" s="16" t="str">
        <f>IF(ISNUMBER(ESTIMATE!V88),IF(ESTIMATE!V88=1,1,-1),"-")</f>
        <v>-</v>
      </c>
      <c r="X148" s="224" t="str">
        <f t="shared" si="25"/>
        <v>-</v>
      </c>
      <c r="Y148" s="225" t="str">
        <f t="shared" si="26"/>
        <v>-</v>
      </c>
      <c r="Z148" s="226" t="str">
        <f t="shared" ref="Z148:Z211" si="27">IF(AND(ISNUMBER(F148),F148&gt;0),LOG(F148),"-")</f>
        <v>-</v>
      </c>
      <c r="AA148" s="227" t="str">
        <f t="shared" ref="AA148:AA211" si="28">IF(ISNUMBER(X148),TANH(0.5*(J$29+J$30*$X148 + J$31*$Y148 + J$32*$Z148 + J$33*$G148 + J$34*$H148 + J$35*$I148 + J$36*$J148 + J$37*$K148 + J$38*$L148 + J$39*$M148 + J$40*$N148 + J$41*$O148 + J$42*$P148 + J$43*$Q148 + J$44*$R148 + J$45*$S148 + J$46*$T148 + J$47*$U148 + J$48*$V148 + J$49*$W148)),"-")</f>
        <v>-</v>
      </c>
      <c r="AB148" s="228" t="str">
        <f t="shared" ref="AB148:AB211" si="29">IF(ISNUMBER(X148),TANH(0.5*(J$51+J$52*$X148 + J$53*$Y148 + J$54*$Z148 + J$55*$G148 + J$56*$H148 + J$57*$I148 + J$58*$J148 + J$59*$K148 + J$60*$L148 + J$61*$M148 + J$62*$N148 + J$63*$O148 + J$64*$P148 + J$65*$Q148 + J$66*$R148 + J$67*$S148 + J$68*$T148 + J$69*$U148 + J$70*$V148 + J$71*$W148)),"-")</f>
        <v>-</v>
      </c>
      <c r="AC148" s="226" t="str">
        <f t="shared" ref="AC148:AC211" si="30">IF(ISNUMBER($X148),($J$25+$J$26*AA148+$J$27*AB148),"-")</f>
        <v>-</v>
      </c>
      <c r="AD148" s="227" t="str">
        <f t="shared" ref="AD148:AD211" si="31">IF(ISNUMBER(X148),TANH(0.5*(K$29+K$30*$X148 + K$31*$Y148 + K$32*$Z148 + K$33*$G148 + K$34*$H148 + K$35*$I148 + K$36*$J148 + K$37*$K148 + K$38*$L148 + K$39*$M148 + K$40*$N148 + K$41*$O148 + K$42*$P148 + K$43*$Q148 + K$44*$R148 + K$45*$S148 + K$46*$T148 + K$47*$U148 + K$48*$V148 + K$49*$W148)),"-")</f>
        <v>-</v>
      </c>
      <c r="AE148" s="228" t="str">
        <f t="shared" ref="AE148:AE211" si="32">IF(ISNUMBER(X148),TANH(0.5*(K$51+K$52*$X148 + K$53*$Y148 + K$54*$Z148 + K$55*$G148 + K$56*$H148 + K$57*$I148 + K$58*$J148 + K$59*$K148 + K$60*$L148 + K$61*$M148 + K$62*$N148 + K$63*$O148 + K$64*$P148 + K$65*$Q148 + K$66*$R148 + K$67*$S148 + K$68*$T148 + K$69*$U148 + K$70*$V148 + K$71*$W148)),"-")</f>
        <v>-</v>
      </c>
      <c r="AF148" s="239" t="str">
        <f t="shared" ref="AF148:AF211" si="33">IF(ISNUMBER($X148),($K$25+$K$26*AD148+$K$27*AE148),"-")</f>
        <v>-</v>
      </c>
      <c r="AG148" s="227" t="str">
        <f t="shared" ref="AG148:AG211" si="34">IF(ISNUMBER(X148),TANH(0.5*(L$29+L$30*$X148 + L$31*$Y148 + L$32*$Z148 + L$33*$G148 + L$34*$H148 + L$35*$I148 + L$36*$J148 + L$37*$K148 + L$38*$L148 + L$39*$M148 + L$40*$N148 + L$41*$O148 + L$42*$P148 + L$43*$Q148 + L$44*$R148 + L$45*$S148 + L$46*$T148 + L$47*$U148 + L$48*$V148 + L$49*$W148)),"-")</f>
        <v>-</v>
      </c>
      <c r="AH148" s="228" t="str">
        <f t="shared" ref="AH148:AH211" si="35">IF(ISNUMBER(X148),TANH(0.5*(L$51+L$52*$X148 + L$53*$Y148 + L$54*$Z148 + L$55*$G148 + L$56*$H148 + L$57*$I148 + L$58*$J148 + L$59*$K148 + L$60*$L148 + L$61*$M148 + L$62*$N148 + L$63*$O148 + L$64*$P148 + L$65*$Q148 + L$66*$R148 + L$67*$S148 + L$68*$T148 + L$69*$U148 + L$70*$V148 + L$71*$W148)),"-")</f>
        <v>-</v>
      </c>
      <c r="AI148" s="239" t="str">
        <f t="shared" ref="AI148:AI211" si="36">IF(ISNUMBER($X148),($L$25+$L$26*AG148+$L$27*AH148),"-")</f>
        <v>-</v>
      </c>
      <c r="AJ148" s="227" t="str">
        <f t="shared" ref="AJ148:AJ211" si="37">IF(ISNUMBER(X148),TANH(0.5*(M$29+M$30*$X148 + M$31*$Y148 + M$32*$Z148 + M$33*$G148 + M$34*$H148 + M$35*$I148 + M$36*$J148 + M$37*$K148 + M$38*$L148 + M$39*$M148 + M$40*$N148 + M$41*$O148 + M$42*$P148 + M$43*$Q148 + M$44*$R148 + M$45*$S148 + M$46*$T148 + M$47*$U148 + M$48*$V148 + M$49*$W148)),"-")</f>
        <v>-</v>
      </c>
      <c r="AK148" s="228" t="str">
        <f t="shared" ref="AK148:AK211" si="38">IF(ISNUMBER(X148),TANH(0.5*(M$51+M$52*$X148 + M$53*$Y148 + M$54*$Z148 + M$55*$G148 + M$56*$H148 + M$57*$I148 + M$58*$J148 + M$59*$K148 + M$60*$L148 + M$61*$M148 + M$62*$N148 + M$63*$O148 + M$64*$P148 + M$65*$Q148 + M$66*$R148 + M$67*$S148 + M$68*$T148 + M$69*$U148 + M$70*$V148 + M$71*$W148)),"-")</f>
        <v>-</v>
      </c>
      <c r="AL148" s="239" t="str">
        <f t="shared" ref="AL148:AL211" si="39">IF(ISNUMBER($X148),($M$25+$M$26*AJ148+$M$27*AK148),"-")</f>
        <v>-</v>
      </c>
      <c r="AM148" s="227" t="str">
        <f t="shared" ref="AM148:AM211" si="40">IF(ISNUMBER(X148),TANH(0.5*(N$29+N$30*$X148 + N$31*$Y148 + N$32*$Z148 + N$33*$G148 + N$34*$H148 + N$35*$I148 + N$36*$J148 + N$37*$K148 + N$38*$L148 + N$39*$M148 + N$40*$N148 + N$41*$O148 + N$42*$P148 + N$43*$Q148 + N$44*$R148 + N$45*$S148 + N$46*$T148 + N$47*$U148 + N$48*$V148 + N$49*$W148)),"-")</f>
        <v>-</v>
      </c>
      <c r="AN148" s="228" t="str">
        <f t="shared" ref="AN148:AN211" si="41">IF(ISNUMBER(X148),TANH(0.5*(N$51+N$52*$X148 + N$53*$Y148 + N$54*$Z148 + N$55*$G148 + N$56*$H148 + N$57*$I148 + N$58*$J148 + N$59*$K148 + N$60*$L148 + N$61*$M148 + N$62*$N148 + N$63*$O148 + N$64*$P148 + N$65*$Q148 + N$66*$R148 + N$67*$S148 + N$68*$T148 + N$69*$U148 + N$70*$V148 + N$71*$W148)),"-")</f>
        <v>-</v>
      </c>
      <c r="AO148" s="240" t="str">
        <f t="shared" ref="AO148:AO211" si="42">IF(ISNUMBER($X148),($N$25+$N$26*AM148+$N$27*AN148),"-")</f>
        <v>-</v>
      </c>
      <c r="AP148" s="224" t="str">
        <f t="shared" ref="AP148:AP211" si="43">IF(ISNUMBER(AO148),AVERAGE(AC148,AF148,AI148,AL148,AO148),"-")</f>
        <v>-</v>
      </c>
      <c r="AQ148" s="226" t="str">
        <f t="shared" ref="AQ148:AQ211" si="44">IF(ISNUMBER(AO148),STDEV(AC148,AF148,AI148,AL148,AO148),"-")</f>
        <v>-</v>
      </c>
      <c r="AR148" s="109" t="str">
        <f t="shared" si="24"/>
        <v>-</v>
      </c>
      <c r="AS148" s="110" t="str">
        <f t="shared" ref="AS148:AS211" si="45">IF(ISNUMBER($AQ148),10^($AP148-$AQ148*0.953),"-")</f>
        <v>-</v>
      </c>
      <c r="AT148" s="110" t="str">
        <f t="shared" ref="AT148:AT211" si="46">IF(ISNUMBER($AQ148),10^($AP148+$AQ148*0.953),"-")</f>
        <v>-</v>
      </c>
    </row>
    <row r="149" spans="2:46">
      <c r="B149" s="18">
        <f t="shared" ref="B149:B212" si="47">B148+1</f>
        <v>67</v>
      </c>
      <c r="D149" s="22" t="str">
        <f>IF(ISNUMBER(ESTIMATE!C89),ESTIMATE!C89,"-")</f>
        <v>-</v>
      </c>
      <c r="E149" s="40" t="str">
        <f>IF(ISNUMBER(ESTIMATE!D89),ESTIMATE!D89,"-")</f>
        <v>-</v>
      </c>
      <c r="F149" s="16" t="str">
        <f>IF(ISNUMBER(ESTIMATE!E89),ESTIMATE!E89,"-")</f>
        <v>-</v>
      </c>
      <c r="G149" s="16" t="str">
        <f>IF(ISNUMBER(ESTIMATE!F89),IF(ESTIMATE!F89=1,1,-1),"-")</f>
        <v>-</v>
      </c>
      <c r="H149" s="16" t="str">
        <f>IF(ISNUMBER(ESTIMATE!G89),IF(ESTIMATE!G89=1,1,-1),"-")</f>
        <v>-</v>
      </c>
      <c r="I149" s="16" t="str">
        <f>IF(ISNUMBER(ESTIMATE!H89),IF(ESTIMATE!H89=1,1,-1),"-")</f>
        <v>-</v>
      </c>
      <c r="J149" s="16" t="str">
        <f>IF(ISNUMBER(ESTIMATE!I89),IF(ESTIMATE!I89=1,1,-1),"-")</f>
        <v>-</v>
      </c>
      <c r="K149" s="16" t="str">
        <f>IF(ISNUMBER(ESTIMATE!J89),IF(ESTIMATE!J89=1,1,-1),"-")</f>
        <v>-</v>
      </c>
      <c r="L149" s="16" t="str">
        <f>IF(ISNUMBER(ESTIMATE!K89),IF(ESTIMATE!K89=1,1,-1),"-")</f>
        <v>-</v>
      </c>
      <c r="M149" s="16" t="str">
        <f>IF(ISNUMBER(ESTIMATE!L89),IF(ESTIMATE!L89=1,1,-1),"-")</f>
        <v>-</v>
      </c>
      <c r="N149" s="16" t="str">
        <f>IF(ISNUMBER(ESTIMATE!M89),IF(ESTIMATE!M89=1,1,-1),"-")</f>
        <v>-</v>
      </c>
      <c r="O149" s="16" t="str">
        <f>IF(ISNUMBER(ESTIMATE!N89),IF(ESTIMATE!N89=1,1,-1),"-")</f>
        <v>-</v>
      </c>
      <c r="P149" s="16" t="str">
        <f>IF(ISNUMBER(ESTIMATE!O89),IF(ESTIMATE!O89=1,1,-1),"-")</f>
        <v>-</v>
      </c>
      <c r="Q149" s="16" t="str">
        <f>IF(ISNUMBER(ESTIMATE!P89),IF(ESTIMATE!P89=1,1,-1),"-")</f>
        <v>-</v>
      </c>
      <c r="R149" s="16" t="str">
        <f>IF(ISNUMBER(ESTIMATE!Q89),IF(ESTIMATE!Q89=1,1,-1),"-")</f>
        <v>-</v>
      </c>
      <c r="S149" s="16" t="str">
        <f>IF(ISNUMBER(ESTIMATE!R89),IF(ESTIMATE!R89=1,1,-1),"-")</f>
        <v>-</v>
      </c>
      <c r="T149" s="16" t="str">
        <f>IF(ISNUMBER(ESTIMATE!S89),IF(ESTIMATE!S89=1,1,-1),"-")</f>
        <v>-</v>
      </c>
      <c r="U149" s="16" t="str">
        <f>IF(ISNUMBER(ESTIMATE!T89),IF(ESTIMATE!T89=1,1,-1),"-")</f>
        <v>-</v>
      </c>
      <c r="V149" s="16" t="str">
        <f>IF(ISNUMBER(ESTIMATE!U89),IF(ESTIMATE!U89=1,1,-1),"-")</f>
        <v>-</v>
      </c>
      <c r="W149" s="16" t="str">
        <f>IF(ISNUMBER(ESTIMATE!V89),IF(ESTIMATE!V89=1,1,-1),"-")</f>
        <v>-</v>
      </c>
      <c r="X149" s="224" t="str">
        <f t="shared" si="25"/>
        <v>-</v>
      </c>
      <c r="Y149" s="225" t="str">
        <f t="shared" si="26"/>
        <v>-</v>
      </c>
      <c r="Z149" s="226" t="str">
        <f t="shared" si="27"/>
        <v>-</v>
      </c>
      <c r="AA149" s="227" t="str">
        <f t="shared" si="28"/>
        <v>-</v>
      </c>
      <c r="AB149" s="228" t="str">
        <f t="shared" si="29"/>
        <v>-</v>
      </c>
      <c r="AC149" s="226" t="str">
        <f t="shared" si="30"/>
        <v>-</v>
      </c>
      <c r="AD149" s="227" t="str">
        <f t="shared" si="31"/>
        <v>-</v>
      </c>
      <c r="AE149" s="228" t="str">
        <f t="shared" si="32"/>
        <v>-</v>
      </c>
      <c r="AF149" s="239" t="str">
        <f t="shared" si="33"/>
        <v>-</v>
      </c>
      <c r="AG149" s="227" t="str">
        <f t="shared" si="34"/>
        <v>-</v>
      </c>
      <c r="AH149" s="228" t="str">
        <f t="shared" si="35"/>
        <v>-</v>
      </c>
      <c r="AI149" s="239" t="str">
        <f t="shared" si="36"/>
        <v>-</v>
      </c>
      <c r="AJ149" s="227" t="str">
        <f t="shared" si="37"/>
        <v>-</v>
      </c>
      <c r="AK149" s="228" t="str">
        <f t="shared" si="38"/>
        <v>-</v>
      </c>
      <c r="AL149" s="239" t="str">
        <f t="shared" si="39"/>
        <v>-</v>
      </c>
      <c r="AM149" s="227" t="str">
        <f t="shared" si="40"/>
        <v>-</v>
      </c>
      <c r="AN149" s="228" t="str">
        <f t="shared" si="41"/>
        <v>-</v>
      </c>
      <c r="AO149" s="240" t="str">
        <f t="shared" si="42"/>
        <v>-</v>
      </c>
      <c r="AP149" s="224" t="str">
        <f t="shared" si="43"/>
        <v>-</v>
      </c>
      <c r="AQ149" s="226" t="str">
        <f t="shared" si="44"/>
        <v>-</v>
      </c>
      <c r="AR149" s="109" t="str">
        <f t="shared" si="24"/>
        <v>-</v>
      </c>
      <c r="AS149" s="110" t="str">
        <f t="shared" si="45"/>
        <v>-</v>
      </c>
      <c r="AT149" s="110" t="str">
        <f t="shared" si="46"/>
        <v>-</v>
      </c>
    </row>
    <row r="150" spans="2:46">
      <c r="B150" s="18">
        <f t="shared" si="47"/>
        <v>68</v>
      </c>
      <c r="D150" s="22" t="str">
        <f>IF(ISNUMBER(ESTIMATE!C90),ESTIMATE!C90,"-")</f>
        <v>-</v>
      </c>
      <c r="E150" s="40" t="str">
        <f>IF(ISNUMBER(ESTIMATE!D90),ESTIMATE!D90,"-")</f>
        <v>-</v>
      </c>
      <c r="F150" s="16" t="str">
        <f>IF(ISNUMBER(ESTIMATE!E90),ESTIMATE!E90,"-")</f>
        <v>-</v>
      </c>
      <c r="G150" s="16" t="str">
        <f>IF(ISNUMBER(ESTIMATE!F90),IF(ESTIMATE!F90=1,1,-1),"-")</f>
        <v>-</v>
      </c>
      <c r="H150" s="16" t="str">
        <f>IF(ISNUMBER(ESTIMATE!G90),IF(ESTIMATE!G90=1,1,-1),"-")</f>
        <v>-</v>
      </c>
      <c r="I150" s="16" t="str">
        <f>IF(ISNUMBER(ESTIMATE!H90),IF(ESTIMATE!H90=1,1,-1),"-")</f>
        <v>-</v>
      </c>
      <c r="J150" s="16" t="str">
        <f>IF(ISNUMBER(ESTIMATE!I90),IF(ESTIMATE!I90=1,1,-1),"-")</f>
        <v>-</v>
      </c>
      <c r="K150" s="16" t="str">
        <f>IF(ISNUMBER(ESTIMATE!J90),IF(ESTIMATE!J90=1,1,-1),"-")</f>
        <v>-</v>
      </c>
      <c r="L150" s="16" t="str">
        <f>IF(ISNUMBER(ESTIMATE!K90),IF(ESTIMATE!K90=1,1,-1),"-")</f>
        <v>-</v>
      </c>
      <c r="M150" s="16" t="str">
        <f>IF(ISNUMBER(ESTIMATE!L90),IF(ESTIMATE!L90=1,1,-1),"-")</f>
        <v>-</v>
      </c>
      <c r="N150" s="16" t="str">
        <f>IF(ISNUMBER(ESTIMATE!M90),IF(ESTIMATE!M90=1,1,-1),"-")</f>
        <v>-</v>
      </c>
      <c r="O150" s="16" t="str">
        <f>IF(ISNUMBER(ESTIMATE!N90),IF(ESTIMATE!N90=1,1,-1),"-")</f>
        <v>-</v>
      </c>
      <c r="P150" s="16" t="str">
        <f>IF(ISNUMBER(ESTIMATE!O90),IF(ESTIMATE!O90=1,1,-1),"-")</f>
        <v>-</v>
      </c>
      <c r="Q150" s="16" t="str">
        <f>IF(ISNUMBER(ESTIMATE!P90),IF(ESTIMATE!P90=1,1,-1),"-")</f>
        <v>-</v>
      </c>
      <c r="R150" s="16" t="str">
        <f>IF(ISNUMBER(ESTIMATE!Q90),IF(ESTIMATE!Q90=1,1,-1),"-")</f>
        <v>-</v>
      </c>
      <c r="S150" s="16" t="str">
        <f>IF(ISNUMBER(ESTIMATE!R90),IF(ESTIMATE!R90=1,1,-1),"-")</f>
        <v>-</v>
      </c>
      <c r="T150" s="16" t="str">
        <f>IF(ISNUMBER(ESTIMATE!S90),IF(ESTIMATE!S90=1,1,-1),"-")</f>
        <v>-</v>
      </c>
      <c r="U150" s="16" t="str">
        <f>IF(ISNUMBER(ESTIMATE!T90),IF(ESTIMATE!T90=1,1,-1),"-")</f>
        <v>-</v>
      </c>
      <c r="V150" s="16" t="str">
        <f>IF(ISNUMBER(ESTIMATE!U90),IF(ESTIMATE!U90=1,1,-1),"-")</f>
        <v>-</v>
      </c>
      <c r="W150" s="16" t="str">
        <f>IF(ISNUMBER(ESTIMATE!V90),IF(ESTIMATE!V90=1,1,-1),"-")</f>
        <v>-</v>
      </c>
      <c r="X150" s="224" t="str">
        <f t="shared" si="25"/>
        <v>-</v>
      </c>
      <c r="Y150" s="225" t="str">
        <f t="shared" si="26"/>
        <v>-</v>
      </c>
      <c r="Z150" s="226" t="str">
        <f t="shared" si="27"/>
        <v>-</v>
      </c>
      <c r="AA150" s="227" t="str">
        <f t="shared" si="28"/>
        <v>-</v>
      </c>
      <c r="AB150" s="228" t="str">
        <f t="shared" si="29"/>
        <v>-</v>
      </c>
      <c r="AC150" s="226" t="str">
        <f t="shared" si="30"/>
        <v>-</v>
      </c>
      <c r="AD150" s="227" t="str">
        <f t="shared" si="31"/>
        <v>-</v>
      </c>
      <c r="AE150" s="228" t="str">
        <f t="shared" si="32"/>
        <v>-</v>
      </c>
      <c r="AF150" s="239" t="str">
        <f t="shared" si="33"/>
        <v>-</v>
      </c>
      <c r="AG150" s="227" t="str">
        <f t="shared" si="34"/>
        <v>-</v>
      </c>
      <c r="AH150" s="228" t="str">
        <f t="shared" si="35"/>
        <v>-</v>
      </c>
      <c r="AI150" s="239" t="str">
        <f t="shared" si="36"/>
        <v>-</v>
      </c>
      <c r="AJ150" s="227" t="str">
        <f t="shared" si="37"/>
        <v>-</v>
      </c>
      <c r="AK150" s="228" t="str">
        <f t="shared" si="38"/>
        <v>-</v>
      </c>
      <c r="AL150" s="239" t="str">
        <f t="shared" si="39"/>
        <v>-</v>
      </c>
      <c r="AM150" s="227" t="str">
        <f t="shared" si="40"/>
        <v>-</v>
      </c>
      <c r="AN150" s="228" t="str">
        <f t="shared" si="41"/>
        <v>-</v>
      </c>
      <c r="AO150" s="240" t="str">
        <f t="shared" si="42"/>
        <v>-</v>
      </c>
      <c r="AP150" s="224" t="str">
        <f t="shared" si="43"/>
        <v>-</v>
      </c>
      <c r="AQ150" s="226" t="str">
        <f t="shared" si="44"/>
        <v>-</v>
      </c>
      <c r="AR150" s="109" t="str">
        <f t="shared" ref="AR150:AR213" si="48">IF(ISNUMBER(AP150),10^AP150,"-")</f>
        <v>-</v>
      </c>
      <c r="AS150" s="110" t="str">
        <f t="shared" si="45"/>
        <v>-</v>
      </c>
      <c r="AT150" s="110" t="str">
        <f t="shared" si="46"/>
        <v>-</v>
      </c>
    </row>
    <row r="151" spans="2:46">
      <c r="B151" s="18">
        <f t="shared" si="47"/>
        <v>69</v>
      </c>
      <c r="D151" s="22" t="str">
        <f>IF(ISNUMBER(ESTIMATE!C91),ESTIMATE!C91,"-")</f>
        <v>-</v>
      </c>
      <c r="E151" s="40" t="str">
        <f>IF(ISNUMBER(ESTIMATE!D91),ESTIMATE!D91,"-")</f>
        <v>-</v>
      </c>
      <c r="F151" s="16" t="str">
        <f>IF(ISNUMBER(ESTIMATE!E91),ESTIMATE!E91,"-")</f>
        <v>-</v>
      </c>
      <c r="G151" s="16" t="str">
        <f>IF(ISNUMBER(ESTIMATE!F91),IF(ESTIMATE!F91=1,1,-1),"-")</f>
        <v>-</v>
      </c>
      <c r="H151" s="16" t="str">
        <f>IF(ISNUMBER(ESTIMATE!G91),IF(ESTIMATE!G91=1,1,-1),"-")</f>
        <v>-</v>
      </c>
      <c r="I151" s="16" t="str">
        <f>IF(ISNUMBER(ESTIMATE!H91),IF(ESTIMATE!H91=1,1,-1),"-")</f>
        <v>-</v>
      </c>
      <c r="J151" s="16" t="str">
        <f>IF(ISNUMBER(ESTIMATE!I91),IF(ESTIMATE!I91=1,1,-1),"-")</f>
        <v>-</v>
      </c>
      <c r="K151" s="16" t="str">
        <f>IF(ISNUMBER(ESTIMATE!J91),IF(ESTIMATE!J91=1,1,-1),"-")</f>
        <v>-</v>
      </c>
      <c r="L151" s="16" t="str">
        <f>IF(ISNUMBER(ESTIMATE!K91),IF(ESTIMATE!K91=1,1,-1),"-")</f>
        <v>-</v>
      </c>
      <c r="M151" s="16" t="str">
        <f>IF(ISNUMBER(ESTIMATE!L91),IF(ESTIMATE!L91=1,1,-1),"-")</f>
        <v>-</v>
      </c>
      <c r="N151" s="16" t="str">
        <f>IF(ISNUMBER(ESTIMATE!M91),IF(ESTIMATE!M91=1,1,-1),"-")</f>
        <v>-</v>
      </c>
      <c r="O151" s="16" t="str">
        <f>IF(ISNUMBER(ESTIMATE!N91),IF(ESTIMATE!N91=1,1,-1),"-")</f>
        <v>-</v>
      </c>
      <c r="P151" s="16" t="str">
        <f>IF(ISNUMBER(ESTIMATE!O91),IF(ESTIMATE!O91=1,1,-1),"-")</f>
        <v>-</v>
      </c>
      <c r="Q151" s="16" t="str">
        <f>IF(ISNUMBER(ESTIMATE!P91),IF(ESTIMATE!P91=1,1,-1),"-")</f>
        <v>-</v>
      </c>
      <c r="R151" s="16" t="str">
        <f>IF(ISNUMBER(ESTIMATE!Q91),IF(ESTIMATE!Q91=1,1,-1),"-")</f>
        <v>-</v>
      </c>
      <c r="S151" s="16" t="str">
        <f>IF(ISNUMBER(ESTIMATE!R91),IF(ESTIMATE!R91=1,1,-1),"-")</f>
        <v>-</v>
      </c>
      <c r="T151" s="16" t="str">
        <f>IF(ISNUMBER(ESTIMATE!S91),IF(ESTIMATE!S91=1,1,-1),"-")</f>
        <v>-</v>
      </c>
      <c r="U151" s="16" t="str">
        <f>IF(ISNUMBER(ESTIMATE!T91),IF(ESTIMATE!T91=1,1,-1),"-")</f>
        <v>-</v>
      </c>
      <c r="V151" s="16" t="str">
        <f>IF(ISNUMBER(ESTIMATE!U91),IF(ESTIMATE!U91=1,1,-1),"-")</f>
        <v>-</v>
      </c>
      <c r="W151" s="16" t="str">
        <f>IF(ISNUMBER(ESTIMATE!V91),IF(ESTIMATE!V91=1,1,-1),"-")</f>
        <v>-</v>
      </c>
      <c r="X151" s="224" t="str">
        <f t="shared" si="25"/>
        <v>-</v>
      </c>
      <c r="Y151" s="225" t="str">
        <f t="shared" si="26"/>
        <v>-</v>
      </c>
      <c r="Z151" s="226" t="str">
        <f t="shared" si="27"/>
        <v>-</v>
      </c>
      <c r="AA151" s="227" t="str">
        <f t="shared" si="28"/>
        <v>-</v>
      </c>
      <c r="AB151" s="228" t="str">
        <f t="shared" si="29"/>
        <v>-</v>
      </c>
      <c r="AC151" s="226" t="str">
        <f t="shared" si="30"/>
        <v>-</v>
      </c>
      <c r="AD151" s="227" t="str">
        <f t="shared" si="31"/>
        <v>-</v>
      </c>
      <c r="AE151" s="228" t="str">
        <f t="shared" si="32"/>
        <v>-</v>
      </c>
      <c r="AF151" s="239" t="str">
        <f t="shared" si="33"/>
        <v>-</v>
      </c>
      <c r="AG151" s="227" t="str">
        <f t="shared" si="34"/>
        <v>-</v>
      </c>
      <c r="AH151" s="228" t="str">
        <f t="shared" si="35"/>
        <v>-</v>
      </c>
      <c r="AI151" s="239" t="str">
        <f t="shared" si="36"/>
        <v>-</v>
      </c>
      <c r="AJ151" s="227" t="str">
        <f t="shared" si="37"/>
        <v>-</v>
      </c>
      <c r="AK151" s="228" t="str">
        <f t="shared" si="38"/>
        <v>-</v>
      </c>
      <c r="AL151" s="239" t="str">
        <f t="shared" si="39"/>
        <v>-</v>
      </c>
      <c r="AM151" s="227" t="str">
        <f t="shared" si="40"/>
        <v>-</v>
      </c>
      <c r="AN151" s="228" t="str">
        <f t="shared" si="41"/>
        <v>-</v>
      </c>
      <c r="AO151" s="240" t="str">
        <f t="shared" si="42"/>
        <v>-</v>
      </c>
      <c r="AP151" s="224" t="str">
        <f t="shared" si="43"/>
        <v>-</v>
      </c>
      <c r="AQ151" s="226" t="str">
        <f t="shared" si="44"/>
        <v>-</v>
      </c>
      <c r="AR151" s="109" t="str">
        <f t="shared" si="48"/>
        <v>-</v>
      </c>
      <c r="AS151" s="110" t="str">
        <f t="shared" si="45"/>
        <v>-</v>
      </c>
      <c r="AT151" s="110" t="str">
        <f t="shared" si="46"/>
        <v>-</v>
      </c>
    </row>
    <row r="152" spans="2:46">
      <c r="B152" s="18">
        <f t="shared" si="47"/>
        <v>70</v>
      </c>
      <c r="D152" s="22" t="str">
        <f>IF(ISNUMBER(ESTIMATE!C92),ESTIMATE!C92,"-")</f>
        <v>-</v>
      </c>
      <c r="E152" s="40" t="str">
        <f>IF(ISNUMBER(ESTIMATE!D92),ESTIMATE!D92,"-")</f>
        <v>-</v>
      </c>
      <c r="F152" s="16" t="str">
        <f>IF(ISNUMBER(ESTIMATE!E92),ESTIMATE!E92,"-")</f>
        <v>-</v>
      </c>
      <c r="G152" s="16" t="str">
        <f>IF(ISNUMBER(ESTIMATE!F92),IF(ESTIMATE!F92=1,1,-1),"-")</f>
        <v>-</v>
      </c>
      <c r="H152" s="16" t="str">
        <f>IF(ISNUMBER(ESTIMATE!G92),IF(ESTIMATE!G92=1,1,-1),"-")</f>
        <v>-</v>
      </c>
      <c r="I152" s="16" t="str">
        <f>IF(ISNUMBER(ESTIMATE!H92),IF(ESTIMATE!H92=1,1,-1),"-")</f>
        <v>-</v>
      </c>
      <c r="J152" s="16" t="str">
        <f>IF(ISNUMBER(ESTIMATE!I92),IF(ESTIMATE!I92=1,1,-1),"-")</f>
        <v>-</v>
      </c>
      <c r="K152" s="16" t="str">
        <f>IF(ISNUMBER(ESTIMATE!J92),IF(ESTIMATE!J92=1,1,-1),"-")</f>
        <v>-</v>
      </c>
      <c r="L152" s="16" t="str">
        <f>IF(ISNUMBER(ESTIMATE!K92),IF(ESTIMATE!K92=1,1,-1),"-")</f>
        <v>-</v>
      </c>
      <c r="M152" s="16" t="str">
        <f>IF(ISNUMBER(ESTIMATE!L92),IF(ESTIMATE!L92=1,1,-1),"-")</f>
        <v>-</v>
      </c>
      <c r="N152" s="16" t="str">
        <f>IF(ISNUMBER(ESTIMATE!M92),IF(ESTIMATE!M92=1,1,-1),"-")</f>
        <v>-</v>
      </c>
      <c r="O152" s="16" t="str">
        <f>IF(ISNUMBER(ESTIMATE!N92),IF(ESTIMATE!N92=1,1,-1),"-")</f>
        <v>-</v>
      </c>
      <c r="P152" s="16" t="str">
        <f>IF(ISNUMBER(ESTIMATE!O92),IF(ESTIMATE!O92=1,1,-1),"-")</f>
        <v>-</v>
      </c>
      <c r="Q152" s="16" t="str">
        <f>IF(ISNUMBER(ESTIMATE!P92),IF(ESTIMATE!P92=1,1,-1),"-")</f>
        <v>-</v>
      </c>
      <c r="R152" s="16" t="str">
        <f>IF(ISNUMBER(ESTIMATE!Q92),IF(ESTIMATE!Q92=1,1,-1),"-")</f>
        <v>-</v>
      </c>
      <c r="S152" s="16" t="str">
        <f>IF(ISNUMBER(ESTIMATE!R92),IF(ESTIMATE!R92=1,1,-1),"-")</f>
        <v>-</v>
      </c>
      <c r="T152" s="16" t="str">
        <f>IF(ISNUMBER(ESTIMATE!S92),IF(ESTIMATE!S92=1,1,-1),"-")</f>
        <v>-</v>
      </c>
      <c r="U152" s="16" t="str">
        <f>IF(ISNUMBER(ESTIMATE!T92),IF(ESTIMATE!T92=1,1,-1),"-")</f>
        <v>-</v>
      </c>
      <c r="V152" s="16" t="str">
        <f>IF(ISNUMBER(ESTIMATE!U92),IF(ESTIMATE!U92=1,1,-1),"-")</f>
        <v>-</v>
      </c>
      <c r="W152" s="16" t="str">
        <f>IF(ISNUMBER(ESTIMATE!V92),IF(ESTIMATE!V92=1,1,-1),"-")</f>
        <v>-</v>
      </c>
      <c r="X152" s="224" t="str">
        <f t="shared" si="25"/>
        <v>-</v>
      </c>
      <c r="Y152" s="225" t="str">
        <f t="shared" si="26"/>
        <v>-</v>
      </c>
      <c r="Z152" s="226" t="str">
        <f t="shared" si="27"/>
        <v>-</v>
      </c>
      <c r="AA152" s="227" t="str">
        <f t="shared" si="28"/>
        <v>-</v>
      </c>
      <c r="AB152" s="228" t="str">
        <f t="shared" si="29"/>
        <v>-</v>
      </c>
      <c r="AC152" s="226" t="str">
        <f t="shared" si="30"/>
        <v>-</v>
      </c>
      <c r="AD152" s="227" t="str">
        <f t="shared" si="31"/>
        <v>-</v>
      </c>
      <c r="AE152" s="228" t="str">
        <f t="shared" si="32"/>
        <v>-</v>
      </c>
      <c r="AF152" s="239" t="str">
        <f t="shared" si="33"/>
        <v>-</v>
      </c>
      <c r="AG152" s="227" t="str">
        <f t="shared" si="34"/>
        <v>-</v>
      </c>
      <c r="AH152" s="228" t="str">
        <f t="shared" si="35"/>
        <v>-</v>
      </c>
      <c r="AI152" s="239" t="str">
        <f t="shared" si="36"/>
        <v>-</v>
      </c>
      <c r="AJ152" s="227" t="str">
        <f t="shared" si="37"/>
        <v>-</v>
      </c>
      <c r="AK152" s="228" t="str">
        <f t="shared" si="38"/>
        <v>-</v>
      </c>
      <c r="AL152" s="239" t="str">
        <f t="shared" si="39"/>
        <v>-</v>
      </c>
      <c r="AM152" s="227" t="str">
        <f t="shared" si="40"/>
        <v>-</v>
      </c>
      <c r="AN152" s="228" t="str">
        <f t="shared" si="41"/>
        <v>-</v>
      </c>
      <c r="AO152" s="240" t="str">
        <f t="shared" si="42"/>
        <v>-</v>
      </c>
      <c r="AP152" s="224" t="str">
        <f t="shared" si="43"/>
        <v>-</v>
      </c>
      <c r="AQ152" s="226" t="str">
        <f t="shared" si="44"/>
        <v>-</v>
      </c>
      <c r="AR152" s="109" t="str">
        <f t="shared" si="48"/>
        <v>-</v>
      </c>
      <c r="AS152" s="110" t="str">
        <f t="shared" si="45"/>
        <v>-</v>
      </c>
      <c r="AT152" s="110" t="str">
        <f t="shared" si="46"/>
        <v>-</v>
      </c>
    </row>
    <row r="153" spans="2:46">
      <c r="B153" s="18">
        <f t="shared" si="47"/>
        <v>71</v>
      </c>
      <c r="D153" s="22" t="str">
        <f>IF(ISNUMBER(ESTIMATE!C93),ESTIMATE!C93,"-")</f>
        <v>-</v>
      </c>
      <c r="E153" s="40" t="str">
        <f>IF(ISNUMBER(ESTIMATE!D93),ESTIMATE!D93,"-")</f>
        <v>-</v>
      </c>
      <c r="F153" s="16" t="str">
        <f>IF(ISNUMBER(ESTIMATE!E93),ESTIMATE!E93,"-")</f>
        <v>-</v>
      </c>
      <c r="G153" s="16" t="str">
        <f>IF(ISNUMBER(ESTIMATE!F93),IF(ESTIMATE!F93=1,1,-1),"-")</f>
        <v>-</v>
      </c>
      <c r="H153" s="16" t="str">
        <f>IF(ISNUMBER(ESTIMATE!G93),IF(ESTIMATE!G93=1,1,-1),"-")</f>
        <v>-</v>
      </c>
      <c r="I153" s="16" t="str">
        <f>IF(ISNUMBER(ESTIMATE!H93),IF(ESTIMATE!H93=1,1,-1),"-")</f>
        <v>-</v>
      </c>
      <c r="J153" s="16" t="str">
        <f>IF(ISNUMBER(ESTIMATE!I93),IF(ESTIMATE!I93=1,1,-1),"-")</f>
        <v>-</v>
      </c>
      <c r="K153" s="16" t="str">
        <f>IF(ISNUMBER(ESTIMATE!J93),IF(ESTIMATE!J93=1,1,-1),"-")</f>
        <v>-</v>
      </c>
      <c r="L153" s="16" t="str">
        <f>IF(ISNUMBER(ESTIMATE!K93),IF(ESTIMATE!K93=1,1,-1),"-")</f>
        <v>-</v>
      </c>
      <c r="M153" s="16" t="str">
        <f>IF(ISNUMBER(ESTIMATE!L93),IF(ESTIMATE!L93=1,1,-1),"-")</f>
        <v>-</v>
      </c>
      <c r="N153" s="16" t="str">
        <f>IF(ISNUMBER(ESTIMATE!M93),IF(ESTIMATE!M93=1,1,-1),"-")</f>
        <v>-</v>
      </c>
      <c r="O153" s="16" t="str">
        <f>IF(ISNUMBER(ESTIMATE!N93),IF(ESTIMATE!N93=1,1,-1),"-")</f>
        <v>-</v>
      </c>
      <c r="P153" s="16" t="str">
        <f>IF(ISNUMBER(ESTIMATE!O93),IF(ESTIMATE!O93=1,1,-1),"-")</f>
        <v>-</v>
      </c>
      <c r="Q153" s="16" t="str">
        <f>IF(ISNUMBER(ESTIMATE!P93),IF(ESTIMATE!P93=1,1,-1),"-")</f>
        <v>-</v>
      </c>
      <c r="R153" s="16" t="str">
        <f>IF(ISNUMBER(ESTIMATE!Q93),IF(ESTIMATE!Q93=1,1,-1),"-")</f>
        <v>-</v>
      </c>
      <c r="S153" s="16" t="str">
        <f>IF(ISNUMBER(ESTIMATE!R93),IF(ESTIMATE!R93=1,1,-1),"-")</f>
        <v>-</v>
      </c>
      <c r="T153" s="16" t="str">
        <f>IF(ISNUMBER(ESTIMATE!S93),IF(ESTIMATE!S93=1,1,-1),"-")</f>
        <v>-</v>
      </c>
      <c r="U153" s="16" t="str">
        <f>IF(ISNUMBER(ESTIMATE!T93),IF(ESTIMATE!T93=1,1,-1),"-")</f>
        <v>-</v>
      </c>
      <c r="V153" s="16" t="str">
        <f>IF(ISNUMBER(ESTIMATE!U93),IF(ESTIMATE!U93=1,1,-1),"-")</f>
        <v>-</v>
      </c>
      <c r="W153" s="16" t="str">
        <f>IF(ISNUMBER(ESTIMATE!V93),IF(ESTIMATE!V93=1,1,-1),"-")</f>
        <v>-</v>
      </c>
      <c r="X153" s="224" t="str">
        <f t="shared" si="25"/>
        <v>-</v>
      </c>
      <c r="Y153" s="225" t="str">
        <f t="shared" si="26"/>
        <v>-</v>
      </c>
      <c r="Z153" s="226" t="str">
        <f t="shared" si="27"/>
        <v>-</v>
      </c>
      <c r="AA153" s="227" t="str">
        <f t="shared" si="28"/>
        <v>-</v>
      </c>
      <c r="AB153" s="228" t="str">
        <f t="shared" si="29"/>
        <v>-</v>
      </c>
      <c r="AC153" s="226" t="str">
        <f t="shared" si="30"/>
        <v>-</v>
      </c>
      <c r="AD153" s="227" t="str">
        <f t="shared" si="31"/>
        <v>-</v>
      </c>
      <c r="AE153" s="228" t="str">
        <f t="shared" si="32"/>
        <v>-</v>
      </c>
      <c r="AF153" s="239" t="str">
        <f t="shared" si="33"/>
        <v>-</v>
      </c>
      <c r="AG153" s="227" t="str">
        <f t="shared" si="34"/>
        <v>-</v>
      </c>
      <c r="AH153" s="228" t="str">
        <f t="shared" si="35"/>
        <v>-</v>
      </c>
      <c r="AI153" s="239" t="str">
        <f t="shared" si="36"/>
        <v>-</v>
      </c>
      <c r="AJ153" s="227" t="str">
        <f t="shared" si="37"/>
        <v>-</v>
      </c>
      <c r="AK153" s="228" t="str">
        <f t="shared" si="38"/>
        <v>-</v>
      </c>
      <c r="AL153" s="239" t="str">
        <f t="shared" si="39"/>
        <v>-</v>
      </c>
      <c r="AM153" s="227" t="str">
        <f t="shared" si="40"/>
        <v>-</v>
      </c>
      <c r="AN153" s="228" t="str">
        <f t="shared" si="41"/>
        <v>-</v>
      </c>
      <c r="AO153" s="240" t="str">
        <f t="shared" si="42"/>
        <v>-</v>
      </c>
      <c r="AP153" s="224" t="str">
        <f t="shared" si="43"/>
        <v>-</v>
      </c>
      <c r="AQ153" s="226" t="str">
        <f t="shared" si="44"/>
        <v>-</v>
      </c>
      <c r="AR153" s="109" t="str">
        <f t="shared" si="48"/>
        <v>-</v>
      </c>
      <c r="AS153" s="110" t="str">
        <f t="shared" si="45"/>
        <v>-</v>
      </c>
      <c r="AT153" s="110" t="str">
        <f t="shared" si="46"/>
        <v>-</v>
      </c>
    </row>
    <row r="154" spans="2:46">
      <c r="B154" s="18">
        <f t="shared" si="47"/>
        <v>72</v>
      </c>
      <c r="D154" s="22" t="str">
        <f>IF(ISNUMBER(ESTIMATE!C94),ESTIMATE!C94,"-")</f>
        <v>-</v>
      </c>
      <c r="E154" s="40" t="str">
        <f>IF(ISNUMBER(ESTIMATE!D94),ESTIMATE!D94,"-")</f>
        <v>-</v>
      </c>
      <c r="F154" s="16" t="str">
        <f>IF(ISNUMBER(ESTIMATE!E94),ESTIMATE!E94,"-")</f>
        <v>-</v>
      </c>
      <c r="G154" s="16" t="str">
        <f>IF(ISNUMBER(ESTIMATE!F94),IF(ESTIMATE!F94=1,1,-1),"-")</f>
        <v>-</v>
      </c>
      <c r="H154" s="16" t="str">
        <f>IF(ISNUMBER(ESTIMATE!G94),IF(ESTIMATE!G94=1,1,-1),"-")</f>
        <v>-</v>
      </c>
      <c r="I154" s="16" t="str">
        <f>IF(ISNUMBER(ESTIMATE!H94),IF(ESTIMATE!H94=1,1,-1),"-")</f>
        <v>-</v>
      </c>
      <c r="J154" s="16" t="str">
        <f>IF(ISNUMBER(ESTIMATE!I94),IF(ESTIMATE!I94=1,1,-1),"-")</f>
        <v>-</v>
      </c>
      <c r="K154" s="16" t="str">
        <f>IF(ISNUMBER(ESTIMATE!J94),IF(ESTIMATE!J94=1,1,-1),"-")</f>
        <v>-</v>
      </c>
      <c r="L154" s="16" t="str">
        <f>IF(ISNUMBER(ESTIMATE!K94),IF(ESTIMATE!K94=1,1,-1),"-")</f>
        <v>-</v>
      </c>
      <c r="M154" s="16" t="str">
        <f>IF(ISNUMBER(ESTIMATE!L94),IF(ESTIMATE!L94=1,1,-1),"-")</f>
        <v>-</v>
      </c>
      <c r="N154" s="16" t="str">
        <f>IF(ISNUMBER(ESTIMATE!M94),IF(ESTIMATE!M94=1,1,-1),"-")</f>
        <v>-</v>
      </c>
      <c r="O154" s="16" t="str">
        <f>IF(ISNUMBER(ESTIMATE!N94),IF(ESTIMATE!N94=1,1,-1),"-")</f>
        <v>-</v>
      </c>
      <c r="P154" s="16" t="str">
        <f>IF(ISNUMBER(ESTIMATE!O94),IF(ESTIMATE!O94=1,1,-1),"-")</f>
        <v>-</v>
      </c>
      <c r="Q154" s="16" t="str">
        <f>IF(ISNUMBER(ESTIMATE!P94),IF(ESTIMATE!P94=1,1,-1),"-")</f>
        <v>-</v>
      </c>
      <c r="R154" s="16" t="str">
        <f>IF(ISNUMBER(ESTIMATE!Q94),IF(ESTIMATE!Q94=1,1,-1),"-")</f>
        <v>-</v>
      </c>
      <c r="S154" s="16" t="str">
        <f>IF(ISNUMBER(ESTIMATE!R94),IF(ESTIMATE!R94=1,1,-1),"-")</f>
        <v>-</v>
      </c>
      <c r="T154" s="16" t="str">
        <f>IF(ISNUMBER(ESTIMATE!S94),IF(ESTIMATE!S94=1,1,-1),"-")</f>
        <v>-</v>
      </c>
      <c r="U154" s="16" t="str">
        <f>IF(ISNUMBER(ESTIMATE!T94),IF(ESTIMATE!T94=1,1,-1),"-")</f>
        <v>-</v>
      </c>
      <c r="V154" s="16" t="str">
        <f>IF(ISNUMBER(ESTIMATE!U94),IF(ESTIMATE!U94=1,1,-1),"-")</f>
        <v>-</v>
      </c>
      <c r="W154" s="16" t="str">
        <f>IF(ISNUMBER(ESTIMATE!V94),IF(ESTIMATE!V94=1,1,-1),"-")</f>
        <v>-</v>
      </c>
      <c r="X154" s="224" t="str">
        <f t="shared" si="25"/>
        <v>-</v>
      </c>
      <c r="Y154" s="225" t="str">
        <f t="shared" si="26"/>
        <v>-</v>
      </c>
      <c r="Z154" s="226" t="str">
        <f t="shared" si="27"/>
        <v>-</v>
      </c>
      <c r="AA154" s="227" t="str">
        <f t="shared" si="28"/>
        <v>-</v>
      </c>
      <c r="AB154" s="228" t="str">
        <f t="shared" si="29"/>
        <v>-</v>
      </c>
      <c r="AC154" s="226" t="str">
        <f t="shared" si="30"/>
        <v>-</v>
      </c>
      <c r="AD154" s="227" t="str">
        <f t="shared" si="31"/>
        <v>-</v>
      </c>
      <c r="AE154" s="228" t="str">
        <f t="shared" si="32"/>
        <v>-</v>
      </c>
      <c r="AF154" s="239" t="str">
        <f t="shared" si="33"/>
        <v>-</v>
      </c>
      <c r="AG154" s="227" t="str">
        <f t="shared" si="34"/>
        <v>-</v>
      </c>
      <c r="AH154" s="228" t="str">
        <f t="shared" si="35"/>
        <v>-</v>
      </c>
      <c r="AI154" s="239" t="str">
        <f t="shared" si="36"/>
        <v>-</v>
      </c>
      <c r="AJ154" s="227" t="str">
        <f t="shared" si="37"/>
        <v>-</v>
      </c>
      <c r="AK154" s="228" t="str">
        <f t="shared" si="38"/>
        <v>-</v>
      </c>
      <c r="AL154" s="239" t="str">
        <f t="shared" si="39"/>
        <v>-</v>
      </c>
      <c r="AM154" s="227" t="str">
        <f t="shared" si="40"/>
        <v>-</v>
      </c>
      <c r="AN154" s="228" t="str">
        <f t="shared" si="41"/>
        <v>-</v>
      </c>
      <c r="AO154" s="240" t="str">
        <f t="shared" si="42"/>
        <v>-</v>
      </c>
      <c r="AP154" s="224" t="str">
        <f t="shared" si="43"/>
        <v>-</v>
      </c>
      <c r="AQ154" s="226" t="str">
        <f t="shared" si="44"/>
        <v>-</v>
      </c>
      <c r="AR154" s="109" t="str">
        <f t="shared" si="48"/>
        <v>-</v>
      </c>
      <c r="AS154" s="110" t="str">
        <f t="shared" si="45"/>
        <v>-</v>
      </c>
      <c r="AT154" s="110" t="str">
        <f t="shared" si="46"/>
        <v>-</v>
      </c>
    </row>
    <row r="155" spans="2:46">
      <c r="B155" s="18">
        <f t="shared" si="47"/>
        <v>73</v>
      </c>
      <c r="D155" s="22" t="str">
        <f>IF(ISNUMBER(ESTIMATE!C95),ESTIMATE!C95,"-")</f>
        <v>-</v>
      </c>
      <c r="E155" s="40" t="str">
        <f>IF(ISNUMBER(ESTIMATE!D95),ESTIMATE!D95,"-")</f>
        <v>-</v>
      </c>
      <c r="F155" s="16" t="str">
        <f>IF(ISNUMBER(ESTIMATE!E95),ESTIMATE!E95,"-")</f>
        <v>-</v>
      </c>
      <c r="G155" s="16" t="str">
        <f>IF(ISNUMBER(ESTIMATE!F95),IF(ESTIMATE!F95=1,1,-1),"-")</f>
        <v>-</v>
      </c>
      <c r="H155" s="16" t="str">
        <f>IF(ISNUMBER(ESTIMATE!G95),IF(ESTIMATE!G95=1,1,-1),"-")</f>
        <v>-</v>
      </c>
      <c r="I155" s="16" t="str">
        <f>IF(ISNUMBER(ESTIMATE!H95),IF(ESTIMATE!H95=1,1,-1),"-")</f>
        <v>-</v>
      </c>
      <c r="J155" s="16" t="str">
        <f>IF(ISNUMBER(ESTIMATE!I95),IF(ESTIMATE!I95=1,1,-1),"-")</f>
        <v>-</v>
      </c>
      <c r="K155" s="16" t="str">
        <f>IF(ISNUMBER(ESTIMATE!J95),IF(ESTIMATE!J95=1,1,-1),"-")</f>
        <v>-</v>
      </c>
      <c r="L155" s="16" t="str">
        <f>IF(ISNUMBER(ESTIMATE!K95),IF(ESTIMATE!K95=1,1,-1),"-")</f>
        <v>-</v>
      </c>
      <c r="M155" s="16" t="str">
        <f>IF(ISNUMBER(ESTIMATE!L95),IF(ESTIMATE!L95=1,1,-1),"-")</f>
        <v>-</v>
      </c>
      <c r="N155" s="16" t="str">
        <f>IF(ISNUMBER(ESTIMATE!M95),IF(ESTIMATE!M95=1,1,-1),"-")</f>
        <v>-</v>
      </c>
      <c r="O155" s="16" t="str">
        <f>IF(ISNUMBER(ESTIMATE!N95),IF(ESTIMATE!N95=1,1,-1),"-")</f>
        <v>-</v>
      </c>
      <c r="P155" s="16" t="str">
        <f>IF(ISNUMBER(ESTIMATE!O95),IF(ESTIMATE!O95=1,1,-1),"-")</f>
        <v>-</v>
      </c>
      <c r="Q155" s="16" t="str">
        <f>IF(ISNUMBER(ESTIMATE!P95),IF(ESTIMATE!P95=1,1,-1),"-")</f>
        <v>-</v>
      </c>
      <c r="R155" s="16" t="str">
        <f>IF(ISNUMBER(ESTIMATE!Q95),IF(ESTIMATE!Q95=1,1,-1),"-")</f>
        <v>-</v>
      </c>
      <c r="S155" s="16" t="str">
        <f>IF(ISNUMBER(ESTIMATE!R95),IF(ESTIMATE!R95=1,1,-1),"-")</f>
        <v>-</v>
      </c>
      <c r="T155" s="16" t="str">
        <f>IF(ISNUMBER(ESTIMATE!S95),IF(ESTIMATE!S95=1,1,-1),"-")</f>
        <v>-</v>
      </c>
      <c r="U155" s="16" t="str">
        <f>IF(ISNUMBER(ESTIMATE!T95),IF(ESTIMATE!T95=1,1,-1),"-")</f>
        <v>-</v>
      </c>
      <c r="V155" s="16" t="str">
        <f>IF(ISNUMBER(ESTIMATE!U95),IF(ESTIMATE!U95=1,1,-1),"-")</f>
        <v>-</v>
      </c>
      <c r="W155" s="16" t="str">
        <f>IF(ISNUMBER(ESTIMATE!V95),IF(ESTIMATE!V95=1,1,-1),"-")</f>
        <v>-</v>
      </c>
      <c r="X155" s="224" t="str">
        <f t="shared" si="25"/>
        <v>-</v>
      </c>
      <c r="Y155" s="225" t="str">
        <f t="shared" si="26"/>
        <v>-</v>
      </c>
      <c r="Z155" s="226" t="str">
        <f t="shared" si="27"/>
        <v>-</v>
      </c>
      <c r="AA155" s="227" t="str">
        <f t="shared" si="28"/>
        <v>-</v>
      </c>
      <c r="AB155" s="228" t="str">
        <f t="shared" si="29"/>
        <v>-</v>
      </c>
      <c r="AC155" s="226" t="str">
        <f t="shared" si="30"/>
        <v>-</v>
      </c>
      <c r="AD155" s="227" t="str">
        <f t="shared" si="31"/>
        <v>-</v>
      </c>
      <c r="AE155" s="228" t="str">
        <f t="shared" si="32"/>
        <v>-</v>
      </c>
      <c r="AF155" s="239" t="str">
        <f t="shared" si="33"/>
        <v>-</v>
      </c>
      <c r="AG155" s="227" t="str">
        <f t="shared" si="34"/>
        <v>-</v>
      </c>
      <c r="AH155" s="228" t="str">
        <f t="shared" si="35"/>
        <v>-</v>
      </c>
      <c r="AI155" s="239" t="str">
        <f t="shared" si="36"/>
        <v>-</v>
      </c>
      <c r="AJ155" s="227" t="str">
        <f t="shared" si="37"/>
        <v>-</v>
      </c>
      <c r="AK155" s="228" t="str">
        <f t="shared" si="38"/>
        <v>-</v>
      </c>
      <c r="AL155" s="239" t="str">
        <f t="shared" si="39"/>
        <v>-</v>
      </c>
      <c r="AM155" s="227" t="str">
        <f t="shared" si="40"/>
        <v>-</v>
      </c>
      <c r="AN155" s="228" t="str">
        <f t="shared" si="41"/>
        <v>-</v>
      </c>
      <c r="AO155" s="240" t="str">
        <f t="shared" si="42"/>
        <v>-</v>
      </c>
      <c r="AP155" s="224" t="str">
        <f t="shared" si="43"/>
        <v>-</v>
      </c>
      <c r="AQ155" s="226" t="str">
        <f t="shared" si="44"/>
        <v>-</v>
      </c>
      <c r="AR155" s="109" t="str">
        <f t="shared" si="48"/>
        <v>-</v>
      </c>
      <c r="AS155" s="110" t="str">
        <f t="shared" si="45"/>
        <v>-</v>
      </c>
      <c r="AT155" s="110" t="str">
        <f t="shared" si="46"/>
        <v>-</v>
      </c>
    </row>
    <row r="156" spans="2:46">
      <c r="B156" s="18">
        <f t="shared" si="47"/>
        <v>74</v>
      </c>
      <c r="D156" s="22" t="str">
        <f>IF(ISNUMBER(ESTIMATE!C96),ESTIMATE!C96,"-")</f>
        <v>-</v>
      </c>
      <c r="E156" s="40" t="str">
        <f>IF(ISNUMBER(ESTIMATE!D96),ESTIMATE!D96,"-")</f>
        <v>-</v>
      </c>
      <c r="F156" s="16" t="str">
        <f>IF(ISNUMBER(ESTIMATE!E96),ESTIMATE!E96,"-")</f>
        <v>-</v>
      </c>
      <c r="G156" s="16" t="str">
        <f>IF(ISNUMBER(ESTIMATE!F96),IF(ESTIMATE!F96=1,1,-1),"-")</f>
        <v>-</v>
      </c>
      <c r="H156" s="16" t="str">
        <f>IF(ISNUMBER(ESTIMATE!G96),IF(ESTIMATE!G96=1,1,-1),"-")</f>
        <v>-</v>
      </c>
      <c r="I156" s="16" t="str">
        <f>IF(ISNUMBER(ESTIMATE!H96),IF(ESTIMATE!H96=1,1,-1),"-")</f>
        <v>-</v>
      </c>
      <c r="J156" s="16" t="str">
        <f>IF(ISNUMBER(ESTIMATE!I96),IF(ESTIMATE!I96=1,1,-1),"-")</f>
        <v>-</v>
      </c>
      <c r="K156" s="16" t="str">
        <f>IF(ISNUMBER(ESTIMATE!J96),IF(ESTIMATE!J96=1,1,-1),"-")</f>
        <v>-</v>
      </c>
      <c r="L156" s="16" t="str">
        <f>IF(ISNUMBER(ESTIMATE!K96),IF(ESTIMATE!K96=1,1,-1),"-")</f>
        <v>-</v>
      </c>
      <c r="M156" s="16" t="str">
        <f>IF(ISNUMBER(ESTIMATE!L96),IF(ESTIMATE!L96=1,1,-1),"-")</f>
        <v>-</v>
      </c>
      <c r="N156" s="16" t="str">
        <f>IF(ISNUMBER(ESTIMATE!M96),IF(ESTIMATE!M96=1,1,-1),"-")</f>
        <v>-</v>
      </c>
      <c r="O156" s="16" t="str">
        <f>IF(ISNUMBER(ESTIMATE!N96),IF(ESTIMATE!N96=1,1,-1),"-")</f>
        <v>-</v>
      </c>
      <c r="P156" s="16" t="str">
        <f>IF(ISNUMBER(ESTIMATE!O96),IF(ESTIMATE!O96=1,1,-1),"-")</f>
        <v>-</v>
      </c>
      <c r="Q156" s="16" t="str">
        <f>IF(ISNUMBER(ESTIMATE!P96),IF(ESTIMATE!P96=1,1,-1),"-")</f>
        <v>-</v>
      </c>
      <c r="R156" s="16" t="str">
        <f>IF(ISNUMBER(ESTIMATE!Q96),IF(ESTIMATE!Q96=1,1,-1),"-")</f>
        <v>-</v>
      </c>
      <c r="S156" s="16" t="str">
        <f>IF(ISNUMBER(ESTIMATE!R96),IF(ESTIMATE!R96=1,1,-1),"-")</f>
        <v>-</v>
      </c>
      <c r="T156" s="16" t="str">
        <f>IF(ISNUMBER(ESTIMATE!S96),IF(ESTIMATE!S96=1,1,-1),"-")</f>
        <v>-</v>
      </c>
      <c r="U156" s="16" t="str">
        <f>IF(ISNUMBER(ESTIMATE!T96),IF(ESTIMATE!T96=1,1,-1),"-")</f>
        <v>-</v>
      </c>
      <c r="V156" s="16" t="str">
        <f>IF(ISNUMBER(ESTIMATE!U96),IF(ESTIMATE!U96=1,1,-1),"-")</f>
        <v>-</v>
      </c>
      <c r="W156" s="16" t="str">
        <f>IF(ISNUMBER(ESTIMATE!V96),IF(ESTIMATE!V96=1,1,-1),"-")</f>
        <v>-</v>
      </c>
      <c r="X156" s="224" t="str">
        <f t="shared" si="25"/>
        <v>-</v>
      </c>
      <c r="Y156" s="225" t="str">
        <f t="shared" si="26"/>
        <v>-</v>
      </c>
      <c r="Z156" s="226" t="str">
        <f t="shared" si="27"/>
        <v>-</v>
      </c>
      <c r="AA156" s="227" t="str">
        <f t="shared" si="28"/>
        <v>-</v>
      </c>
      <c r="AB156" s="228" t="str">
        <f t="shared" si="29"/>
        <v>-</v>
      </c>
      <c r="AC156" s="226" t="str">
        <f t="shared" si="30"/>
        <v>-</v>
      </c>
      <c r="AD156" s="227" t="str">
        <f t="shared" si="31"/>
        <v>-</v>
      </c>
      <c r="AE156" s="228" t="str">
        <f t="shared" si="32"/>
        <v>-</v>
      </c>
      <c r="AF156" s="239" t="str">
        <f t="shared" si="33"/>
        <v>-</v>
      </c>
      <c r="AG156" s="227" t="str">
        <f t="shared" si="34"/>
        <v>-</v>
      </c>
      <c r="AH156" s="228" t="str">
        <f t="shared" si="35"/>
        <v>-</v>
      </c>
      <c r="AI156" s="239" t="str">
        <f t="shared" si="36"/>
        <v>-</v>
      </c>
      <c r="AJ156" s="227" t="str">
        <f t="shared" si="37"/>
        <v>-</v>
      </c>
      <c r="AK156" s="228" t="str">
        <f t="shared" si="38"/>
        <v>-</v>
      </c>
      <c r="AL156" s="239" t="str">
        <f t="shared" si="39"/>
        <v>-</v>
      </c>
      <c r="AM156" s="227" t="str">
        <f t="shared" si="40"/>
        <v>-</v>
      </c>
      <c r="AN156" s="228" t="str">
        <f t="shared" si="41"/>
        <v>-</v>
      </c>
      <c r="AO156" s="240" t="str">
        <f t="shared" si="42"/>
        <v>-</v>
      </c>
      <c r="AP156" s="224" t="str">
        <f t="shared" si="43"/>
        <v>-</v>
      </c>
      <c r="AQ156" s="226" t="str">
        <f t="shared" si="44"/>
        <v>-</v>
      </c>
      <c r="AR156" s="109" t="str">
        <f t="shared" si="48"/>
        <v>-</v>
      </c>
      <c r="AS156" s="110" t="str">
        <f t="shared" si="45"/>
        <v>-</v>
      </c>
      <c r="AT156" s="110" t="str">
        <f t="shared" si="46"/>
        <v>-</v>
      </c>
    </row>
    <row r="157" spans="2:46">
      <c r="B157" s="18">
        <f t="shared" si="47"/>
        <v>75</v>
      </c>
      <c r="D157" s="22" t="str">
        <f>IF(ISNUMBER(ESTIMATE!C97),ESTIMATE!C97,"-")</f>
        <v>-</v>
      </c>
      <c r="E157" s="40" t="str">
        <f>IF(ISNUMBER(ESTIMATE!D97),ESTIMATE!D97,"-")</f>
        <v>-</v>
      </c>
      <c r="F157" s="16" t="str">
        <f>IF(ISNUMBER(ESTIMATE!E97),ESTIMATE!E97,"-")</f>
        <v>-</v>
      </c>
      <c r="G157" s="16" t="str">
        <f>IF(ISNUMBER(ESTIMATE!F97),IF(ESTIMATE!F97=1,1,-1),"-")</f>
        <v>-</v>
      </c>
      <c r="H157" s="16" t="str">
        <f>IF(ISNUMBER(ESTIMATE!G97),IF(ESTIMATE!G97=1,1,-1),"-")</f>
        <v>-</v>
      </c>
      <c r="I157" s="16" t="str">
        <f>IF(ISNUMBER(ESTIMATE!H97),IF(ESTIMATE!H97=1,1,-1),"-")</f>
        <v>-</v>
      </c>
      <c r="J157" s="16" t="str">
        <f>IF(ISNUMBER(ESTIMATE!I97),IF(ESTIMATE!I97=1,1,-1),"-")</f>
        <v>-</v>
      </c>
      <c r="K157" s="16" t="str">
        <f>IF(ISNUMBER(ESTIMATE!J97),IF(ESTIMATE!J97=1,1,-1),"-")</f>
        <v>-</v>
      </c>
      <c r="L157" s="16" t="str">
        <f>IF(ISNUMBER(ESTIMATE!K97),IF(ESTIMATE!K97=1,1,-1),"-")</f>
        <v>-</v>
      </c>
      <c r="M157" s="16" t="str">
        <f>IF(ISNUMBER(ESTIMATE!L97),IF(ESTIMATE!L97=1,1,-1),"-")</f>
        <v>-</v>
      </c>
      <c r="N157" s="16" t="str">
        <f>IF(ISNUMBER(ESTIMATE!M97),IF(ESTIMATE!M97=1,1,-1),"-")</f>
        <v>-</v>
      </c>
      <c r="O157" s="16" t="str">
        <f>IF(ISNUMBER(ESTIMATE!N97),IF(ESTIMATE!N97=1,1,-1),"-")</f>
        <v>-</v>
      </c>
      <c r="P157" s="16" t="str">
        <f>IF(ISNUMBER(ESTIMATE!O97),IF(ESTIMATE!O97=1,1,-1),"-")</f>
        <v>-</v>
      </c>
      <c r="Q157" s="16" t="str">
        <f>IF(ISNUMBER(ESTIMATE!P97),IF(ESTIMATE!P97=1,1,-1),"-")</f>
        <v>-</v>
      </c>
      <c r="R157" s="16" t="str">
        <f>IF(ISNUMBER(ESTIMATE!Q97),IF(ESTIMATE!Q97=1,1,-1),"-")</f>
        <v>-</v>
      </c>
      <c r="S157" s="16" t="str">
        <f>IF(ISNUMBER(ESTIMATE!R97),IF(ESTIMATE!R97=1,1,-1),"-")</f>
        <v>-</v>
      </c>
      <c r="T157" s="16" t="str">
        <f>IF(ISNUMBER(ESTIMATE!S97),IF(ESTIMATE!S97=1,1,-1),"-")</f>
        <v>-</v>
      </c>
      <c r="U157" s="16" t="str">
        <f>IF(ISNUMBER(ESTIMATE!T97),IF(ESTIMATE!T97=1,1,-1),"-")</f>
        <v>-</v>
      </c>
      <c r="V157" s="16" t="str">
        <f>IF(ISNUMBER(ESTIMATE!U97),IF(ESTIMATE!U97=1,1,-1),"-")</f>
        <v>-</v>
      </c>
      <c r="W157" s="16" t="str">
        <f>IF(ISNUMBER(ESTIMATE!V97),IF(ESTIMATE!V97=1,1,-1),"-")</f>
        <v>-</v>
      </c>
      <c r="X157" s="224" t="str">
        <f t="shared" si="25"/>
        <v>-</v>
      </c>
      <c r="Y157" s="225" t="str">
        <f t="shared" si="26"/>
        <v>-</v>
      </c>
      <c r="Z157" s="226" t="str">
        <f t="shared" si="27"/>
        <v>-</v>
      </c>
      <c r="AA157" s="227" t="str">
        <f t="shared" si="28"/>
        <v>-</v>
      </c>
      <c r="AB157" s="228" t="str">
        <f t="shared" si="29"/>
        <v>-</v>
      </c>
      <c r="AC157" s="226" t="str">
        <f t="shared" si="30"/>
        <v>-</v>
      </c>
      <c r="AD157" s="227" t="str">
        <f t="shared" si="31"/>
        <v>-</v>
      </c>
      <c r="AE157" s="228" t="str">
        <f t="shared" si="32"/>
        <v>-</v>
      </c>
      <c r="AF157" s="239" t="str">
        <f t="shared" si="33"/>
        <v>-</v>
      </c>
      <c r="AG157" s="227" t="str">
        <f t="shared" si="34"/>
        <v>-</v>
      </c>
      <c r="AH157" s="228" t="str">
        <f t="shared" si="35"/>
        <v>-</v>
      </c>
      <c r="AI157" s="239" t="str">
        <f t="shared" si="36"/>
        <v>-</v>
      </c>
      <c r="AJ157" s="227" t="str">
        <f t="shared" si="37"/>
        <v>-</v>
      </c>
      <c r="AK157" s="228" t="str">
        <f t="shared" si="38"/>
        <v>-</v>
      </c>
      <c r="AL157" s="239" t="str">
        <f t="shared" si="39"/>
        <v>-</v>
      </c>
      <c r="AM157" s="227" t="str">
        <f t="shared" si="40"/>
        <v>-</v>
      </c>
      <c r="AN157" s="228" t="str">
        <f t="shared" si="41"/>
        <v>-</v>
      </c>
      <c r="AO157" s="240" t="str">
        <f t="shared" si="42"/>
        <v>-</v>
      </c>
      <c r="AP157" s="224" t="str">
        <f t="shared" si="43"/>
        <v>-</v>
      </c>
      <c r="AQ157" s="226" t="str">
        <f t="shared" si="44"/>
        <v>-</v>
      </c>
      <c r="AR157" s="109" t="str">
        <f t="shared" si="48"/>
        <v>-</v>
      </c>
      <c r="AS157" s="110" t="str">
        <f t="shared" si="45"/>
        <v>-</v>
      </c>
      <c r="AT157" s="110" t="str">
        <f t="shared" si="46"/>
        <v>-</v>
      </c>
    </row>
    <row r="158" spans="2:46">
      <c r="B158" s="18">
        <f t="shared" si="47"/>
        <v>76</v>
      </c>
      <c r="D158" s="22" t="str">
        <f>IF(ISNUMBER(ESTIMATE!C98),ESTIMATE!C98,"-")</f>
        <v>-</v>
      </c>
      <c r="E158" s="40" t="str">
        <f>IF(ISNUMBER(ESTIMATE!D98),ESTIMATE!D98,"-")</f>
        <v>-</v>
      </c>
      <c r="F158" s="16" t="str">
        <f>IF(ISNUMBER(ESTIMATE!E98),ESTIMATE!E98,"-")</f>
        <v>-</v>
      </c>
      <c r="G158" s="16" t="str">
        <f>IF(ISNUMBER(ESTIMATE!F98),IF(ESTIMATE!F98=1,1,-1),"-")</f>
        <v>-</v>
      </c>
      <c r="H158" s="16" t="str">
        <f>IF(ISNUMBER(ESTIMATE!G98),IF(ESTIMATE!G98=1,1,-1),"-")</f>
        <v>-</v>
      </c>
      <c r="I158" s="16" t="str">
        <f>IF(ISNUMBER(ESTIMATE!H98),IF(ESTIMATE!H98=1,1,-1),"-")</f>
        <v>-</v>
      </c>
      <c r="J158" s="16" t="str">
        <f>IF(ISNUMBER(ESTIMATE!I98),IF(ESTIMATE!I98=1,1,-1),"-")</f>
        <v>-</v>
      </c>
      <c r="K158" s="16" t="str">
        <f>IF(ISNUMBER(ESTIMATE!J98),IF(ESTIMATE!J98=1,1,-1),"-")</f>
        <v>-</v>
      </c>
      <c r="L158" s="16" t="str">
        <f>IF(ISNUMBER(ESTIMATE!K98),IF(ESTIMATE!K98=1,1,-1),"-")</f>
        <v>-</v>
      </c>
      <c r="M158" s="16" t="str">
        <f>IF(ISNUMBER(ESTIMATE!L98),IF(ESTIMATE!L98=1,1,-1),"-")</f>
        <v>-</v>
      </c>
      <c r="N158" s="16" t="str">
        <f>IF(ISNUMBER(ESTIMATE!M98),IF(ESTIMATE!M98=1,1,-1),"-")</f>
        <v>-</v>
      </c>
      <c r="O158" s="16" t="str">
        <f>IF(ISNUMBER(ESTIMATE!N98),IF(ESTIMATE!N98=1,1,-1),"-")</f>
        <v>-</v>
      </c>
      <c r="P158" s="16" t="str">
        <f>IF(ISNUMBER(ESTIMATE!O98),IF(ESTIMATE!O98=1,1,-1),"-")</f>
        <v>-</v>
      </c>
      <c r="Q158" s="16" t="str">
        <f>IF(ISNUMBER(ESTIMATE!P98),IF(ESTIMATE!P98=1,1,-1),"-")</f>
        <v>-</v>
      </c>
      <c r="R158" s="16" t="str">
        <f>IF(ISNUMBER(ESTIMATE!Q98),IF(ESTIMATE!Q98=1,1,-1),"-")</f>
        <v>-</v>
      </c>
      <c r="S158" s="16" t="str">
        <f>IF(ISNUMBER(ESTIMATE!R98),IF(ESTIMATE!R98=1,1,-1),"-")</f>
        <v>-</v>
      </c>
      <c r="T158" s="16" t="str">
        <f>IF(ISNUMBER(ESTIMATE!S98),IF(ESTIMATE!S98=1,1,-1),"-")</f>
        <v>-</v>
      </c>
      <c r="U158" s="16" t="str">
        <f>IF(ISNUMBER(ESTIMATE!T98),IF(ESTIMATE!T98=1,1,-1),"-")</f>
        <v>-</v>
      </c>
      <c r="V158" s="16" t="str">
        <f>IF(ISNUMBER(ESTIMATE!U98),IF(ESTIMATE!U98=1,1,-1),"-")</f>
        <v>-</v>
      </c>
      <c r="W158" s="16" t="str">
        <f>IF(ISNUMBER(ESTIMATE!V98),IF(ESTIMATE!V98=1,1,-1),"-")</f>
        <v>-</v>
      </c>
      <c r="X158" s="224" t="str">
        <f t="shared" si="25"/>
        <v>-</v>
      </c>
      <c r="Y158" s="225" t="str">
        <f t="shared" si="26"/>
        <v>-</v>
      </c>
      <c r="Z158" s="226" t="str">
        <f t="shared" si="27"/>
        <v>-</v>
      </c>
      <c r="AA158" s="227" t="str">
        <f t="shared" si="28"/>
        <v>-</v>
      </c>
      <c r="AB158" s="228" t="str">
        <f t="shared" si="29"/>
        <v>-</v>
      </c>
      <c r="AC158" s="226" t="str">
        <f t="shared" si="30"/>
        <v>-</v>
      </c>
      <c r="AD158" s="227" t="str">
        <f t="shared" si="31"/>
        <v>-</v>
      </c>
      <c r="AE158" s="228" t="str">
        <f t="shared" si="32"/>
        <v>-</v>
      </c>
      <c r="AF158" s="239" t="str">
        <f t="shared" si="33"/>
        <v>-</v>
      </c>
      <c r="AG158" s="227" t="str">
        <f t="shared" si="34"/>
        <v>-</v>
      </c>
      <c r="AH158" s="228" t="str">
        <f t="shared" si="35"/>
        <v>-</v>
      </c>
      <c r="AI158" s="239" t="str">
        <f t="shared" si="36"/>
        <v>-</v>
      </c>
      <c r="AJ158" s="227" t="str">
        <f t="shared" si="37"/>
        <v>-</v>
      </c>
      <c r="AK158" s="228" t="str">
        <f t="shared" si="38"/>
        <v>-</v>
      </c>
      <c r="AL158" s="239" t="str">
        <f t="shared" si="39"/>
        <v>-</v>
      </c>
      <c r="AM158" s="227" t="str">
        <f t="shared" si="40"/>
        <v>-</v>
      </c>
      <c r="AN158" s="228" t="str">
        <f t="shared" si="41"/>
        <v>-</v>
      </c>
      <c r="AO158" s="240" t="str">
        <f t="shared" si="42"/>
        <v>-</v>
      </c>
      <c r="AP158" s="224" t="str">
        <f t="shared" si="43"/>
        <v>-</v>
      </c>
      <c r="AQ158" s="226" t="str">
        <f t="shared" si="44"/>
        <v>-</v>
      </c>
      <c r="AR158" s="109" t="str">
        <f t="shared" si="48"/>
        <v>-</v>
      </c>
      <c r="AS158" s="110" t="str">
        <f t="shared" si="45"/>
        <v>-</v>
      </c>
      <c r="AT158" s="110" t="str">
        <f t="shared" si="46"/>
        <v>-</v>
      </c>
    </row>
    <row r="159" spans="2:46">
      <c r="B159" s="18">
        <f t="shared" si="47"/>
        <v>77</v>
      </c>
      <c r="D159" s="22" t="str">
        <f>IF(ISNUMBER(ESTIMATE!C99),ESTIMATE!C99,"-")</f>
        <v>-</v>
      </c>
      <c r="E159" s="40" t="str">
        <f>IF(ISNUMBER(ESTIMATE!D99),ESTIMATE!D99,"-")</f>
        <v>-</v>
      </c>
      <c r="F159" s="16" t="str">
        <f>IF(ISNUMBER(ESTIMATE!E99),ESTIMATE!E99,"-")</f>
        <v>-</v>
      </c>
      <c r="G159" s="16" t="str">
        <f>IF(ISNUMBER(ESTIMATE!F99),IF(ESTIMATE!F99=1,1,-1),"-")</f>
        <v>-</v>
      </c>
      <c r="H159" s="16" t="str">
        <f>IF(ISNUMBER(ESTIMATE!G99),IF(ESTIMATE!G99=1,1,-1),"-")</f>
        <v>-</v>
      </c>
      <c r="I159" s="16" t="str">
        <f>IF(ISNUMBER(ESTIMATE!H99),IF(ESTIMATE!H99=1,1,-1),"-")</f>
        <v>-</v>
      </c>
      <c r="J159" s="16" t="str">
        <f>IF(ISNUMBER(ESTIMATE!I99),IF(ESTIMATE!I99=1,1,-1),"-")</f>
        <v>-</v>
      </c>
      <c r="K159" s="16" t="str">
        <f>IF(ISNUMBER(ESTIMATE!J99),IF(ESTIMATE!J99=1,1,-1),"-")</f>
        <v>-</v>
      </c>
      <c r="L159" s="16" t="str">
        <f>IF(ISNUMBER(ESTIMATE!K99),IF(ESTIMATE!K99=1,1,-1),"-")</f>
        <v>-</v>
      </c>
      <c r="M159" s="16" t="str">
        <f>IF(ISNUMBER(ESTIMATE!L99),IF(ESTIMATE!L99=1,1,-1),"-")</f>
        <v>-</v>
      </c>
      <c r="N159" s="16" t="str">
        <f>IF(ISNUMBER(ESTIMATE!M99),IF(ESTIMATE!M99=1,1,-1),"-")</f>
        <v>-</v>
      </c>
      <c r="O159" s="16" t="str">
        <f>IF(ISNUMBER(ESTIMATE!N99),IF(ESTIMATE!N99=1,1,-1),"-")</f>
        <v>-</v>
      </c>
      <c r="P159" s="16" t="str">
        <f>IF(ISNUMBER(ESTIMATE!O99),IF(ESTIMATE!O99=1,1,-1),"-")</f>
        <v>-</v>
      </c>
      <c r="Q159" s="16" t="str">
        <f>IF(ISNUMBER(ESTIMATE!P99),IF(ESTIMATE!P99=1,1,-1),"-")</f>
        <v>-</v>
      </c>
      <c r="R159" s="16" t="str">
        <f>IF(ISNUMBER(ESTIMATE!Q99),IF(ESTIMATE!Q99=1,1,-1),"-")</f>
        <v>-</v>
      </c>
      <c r="S159" s="16" t="str">
        <f>IF(ISNUMBER(ESTIMATE!R99),IF(ESTIMATE!R99=1,1,-1),"-")</f>
        <v>-</v>
      </c>
      <c r="T159" s="16" t="str">
        <f>IF(ISNUMBER(ESTIMATE!S99),IF(ESTIMATE!S99=1,1,-1),"-")</f>
        <v>-</v>
      </c>
      <c r="U159" s="16" t="str">
        <f>IF(ISNUMBER(ESTIMATE!T99),IF(ESTIMATE!T99=1,1,-1),"-")</f>
        <v>-</v>
      </c>
      <c r="V159" s="16" t="str">
        <f>IF(ISNUMBER(ESTIMATE!U99),IF(ESTIMATE!U99=1,1,-1),"-")</f>
        <v>-</v>
      </c>
      <c r="W159" s="16" t="str">
        <f>IF(ISNUMBER(ESTIMATE!V99),IF(ESTIMATE!V99=1,1,-1),"-")</f>
        <v>-</v>
      </c>
      <c r="X159" s="224" t="str">
        <f t="shared" si="25"/>
        <v>-</v>
      </c>
      <c r="Y159" s="225" t="str">
        <f t="shared" si="26"/>
        <v>-</v>
      </c>
      <c r="Z159" s="226" t="str">
        <f t="shared" si="27"/>
        <v>-</v>
      </c>
      <c r="AA159" s="227" t="str">
        <f t="shared" si="28"/>
        <v>-</v>
      </c>
      <c r="AB159" s="228" t="str">
        <f t="shared" si="29"/>
        <v>-</v>
      </c>
      <c r="AC159" s="226" t="str">
        <f t="shared" si="30"/>
        <v>-</v>
      </c>
      <c r="AD159" s="227" t="str">
        <f t="shared" si="31"/>
        <v>-</v>
      </c>
      <c r="AE159" s="228" t="str">
        <f t="shared" si="32"/>
        <v>-</v>
      </c>
      <c r="AF159" s="239" t="str">
        <f t="shared" si="33"/>
        <v>-</v>
      </c>
      <c r="AG159" s="227" t="str">
        <f t="shared" si="34"/>
        <v>-</v>
      </c>
      <c r="AH159" s="228" t="str">
        <f t="shared" si="35"/>
        <v>-</v>
      </c>
      <c r="AI159" s="239" t="str">
        <f t="shared" si="36"/>
        <v>-</v>
      </c>
      <c r="AJ159" s="227" t="str">
        <f t="shared" si="37"/>
        <v>-</v>
      </c>
      <c r="AK159" s="228" t="str">
        <f t="shared" si="38"/>
        <v>-</v>
      </c>
      <c r="AL159" s="239" t="str">
        <f t="shared" si="39"/>
        <v>-</v>
      </c>
      <c r="AM159" s="227" t="str">
        <f t="shared" si="40"/>
        <v>-</v>
      </c>
      <c r="AN159" s="228" t="str">
        <f t="shared" si="41"/>
        <v>-</v>
      </c>
      <c r="AO159" s="240" t="str">
        <f t="shared" si="42"/>
        <v>-</v>
      </c>
      <c r="AP159" s="224" t="str">
        <f t="shared" si="43"/>
        <v>-</v>
      </c>
      <c r="AQ159" s="226" t="str">
        <f t="shared" si="44"/>
        <v>-</v>
      </c>
      <c r="AR159" s="109" t="str">
        <f t="shared" si="48"/>
        <v>-</v>
      </c>
      <c r="AS159" s="110" t="str">
        <f t="shared" si="45"/>
        <v>-</v>
      </c>
      <c r="AT159" s="110" t="str">
        <f t="shared" si="46"/>
        <v>-</v>
      </c>
    </row>
    <row r="160" spans="2:46">
      <c r="B160" s="18">
        <f t="shared" si="47"/>
        <v>78</v>
      </c>
      <c r="D160" s="22" t="str">
        <f>IF(ISNUMBER(ESTIMATE!C100),ESTIMATE!C100,"-")</f>
        <v>-</v>
      </c>
      <c r="E160" s="40" t="str">
        <f>IF(ISNUMBER(ESTIMATE!D100),ESTIMATE!D100,"-")</f>
        <v>-</v>
      </c>
      <c r="F160" s="16" t="str">
        <f>IF(ISNUMBER(ESTIMATE!E100),ESTIMATE!E100,"-")</f>
        <v>-</v>
      </c>
      <c r="G160" s="16" t="str">
        <f>IF(ISNUMBER(ESTIMATE!F100),IF(ESTIMATE!F100=1,1,-1),"-")</f>
        <v>-</v>
      </c>
      <c r="H160" s="16" t="str">
        <f>IF(ISNUMBER(ESTIMATE!G100),IF(ESTIMATE!G100=1,1,-1),"-")</f>
        <v>-</v>
      </c>
      <c r="I160" s="16" t="str">
        <f>IF(ISNUMBER(ESTIMATE!H100),IF(ESTIMATE!H100=1,1,-1),"-")</f>
        <v>-</v>
      </c>
      <c r="J160" s="16" t="str">
        <f>IF(ISNUMBER(ESTIMATE!I100),IF(ESTIMATE!I100=1,1,-1),"-")</f>
        <v>-</v>
      </c>
      <c r="K160" s="16" t="str">
        <f>IF(ISNUMBER(ESTIMATE!J100),IF(ESTIMATE!J100=1,1,-1),"-")</f>
        <v>-</v>
      </c>
      <c r="L160" s="16" t="str">
        <f>IF(ISNUMBER(ESTIMATE!K100),IF(ESTIMATE!K100=1,1,-1),"-")</f>
        <v>-</v>
      </c>
      <c r="M160" s="16" t="str">
        <f>IF(ISNUMBER(ESTIMATE!L100),IF(ESTIMATE!L100=1,1,-1),"-")</f>
        <v>-</v>
      </c>
      <c r="N160" s="16" t="str">
        <f>IF(ISNUMBER(ESTIMATE!M100),IF(ESTIMATE!M100=1,1,-1),"-")</f>
        <v>-</v>
      </c>
      <c r="O160" s="16" t="str">
        <f>IF(ISNUMBER(ESTIMATE!N100),IF(ESTIMATE!N100=1,1,-1),"-")</f>
        <v>-</v>
      </c>
      <c r="P160" s="16" t="str">
        <f>IF(ISNUMBER(ESTIMATE!O100),IF(ESTIMATE!O100=1,1,-1),"-")</f>
        <v>-</v>
      </c>
      <c r="Q160" s="16" t="str">
        <f>IF(ISNUMBER(ESTIMATE!P100),IF(ESTIMATE!P100=1,1,-1),"-")</f>
        <v>-</v>
      </c>
      <c r="R160" s="16" t="str">
        <f>IF(ISNUMBER(ESTIMATE!Q100),IF(ESTIMATE!Q100=1,1,-1),"-")</f>
        <v>-</v>
      </c>
      <c r="S160" s="16" t="str">
        <f>IF(ISNUMBER(ESTIMATE!R100),IF(ESTIMATE!R100=1,1,-1),"-")</f>
        <v>-</v>
      </c>
      <c r="T160" s="16" t="str">
        <f>IF(ISNUMBER(ESTIMATE!S100),IF(ESTIMATE!S100=1,1,-1),"-")</f>
        <v>-</v>
      </c>
      <c r="U160" s="16" t="str">
        <f>IF(ISNUMBER(ESTIMATE!T100),IF(ESTIMATE!T100=1,1,-1),"-")</f>
        <v>-</v>
      </c>
      <c r="V160" s="16" t="str">
        <f>IF(ISNUMBER(ESTIMATE!U100),IF(ESTIMATE!U100=1,1,-1),"-")</f>
        <v>-</v>
      </c>
      <c r="W160" s="16" t="str">
        <f>IF(ISNUMBER(ESTIMATE!V100),IF(ESTIMATE!V100=1,1,-1),"-")</f>
        <v>-</v>
      </c>
      <c r="X160" s="224" t="str">
        <f t="shared" si="25"/>
        <v>-</v>
      </c>
      <c r="Y160" s="225" t="str">
        <f t="shared" si="26"/>
        <v>-</v>
      </c>
      <c r="Z160" s="226" t="str">
        <f t="shared" si="27"/>
        <v>-</v>
      </c>
      <c r="AA160" s="227" t="str">
        <f t="shared" si="28"/>
        <v>-</v>
      </c>
      <c r="AB160" s="228" t="str">
        <f t="shared" si="29"/>
        <v>-</v>
      </c>
      <c r="AC160" s="226" t="str">
        <f t="shared" si="30"/>
        <v>-</v>
      </c>
      <c r="AD160" s="227" t="str">
        <f t="shared" si="31"/>
        <v>-</v>
      </c>
      <c r="AE160" s="228" t="str">
        <f t="shared" si="32"/>
        <v>-</v>
      </c>
      <c r="AF160" s="239" t="str">
        <f t="shared" si="33"/>
        <v>-</v>
      </c>
      <c r="AG160" s="227" t="str">
        <f t="shared" si="34"/>
        <v>-</v>
      </c>
      <c r="AH160" s="228" t="str">
        <f t="shared" si="35"/>
        <v>-</v>
      </c>
      <c r="AI160" s="239" t="str">
        <f t="shared" si="36"/>
        <v>-</v>
      </c>
      <c r="AJ160" s="227" t="str">
        <f t="shared" si="37"/>
        <v>-</v>
      </c>
      <c r="AK160" s="228" t="str">
        <f t="shared" si="38"/>
        <v>-</v>
      </c>
      <c r="AL160" s="239" t="str">
        <f t="shared" si="39"/>
        <v>-</v>
      </c>
      <c r="AM160" s="227" t="str">
        <f t="shared" si="40"/>
        <v>-</v>
      </c>
      <c r="AN160" s="228" t="str">
        <f t="shared" si="41"/>
        <v>-</v>
      </c>
      <c r="AO160" s="240" t="str">
        <f t="shared" si="42"/>
        <v>-</v>
      </c>
      <c r="AP160" s="224" t="str">
        <f t="shared" si="43"/>
        <v>-</v>
      </c>
      <c r="AQ160" s="226" t="str">
        <f t="shared" si="44"/>
        <v>-</v>
      </c>
      <c r="AR160" s="109" t="str">
        <f t="shared" si="48"/>
        <v>-</v>
      </c>
      <c r="AS160" s="110" t="str">
        <f t="shared" si="45"/>
        <v>-</v>
      </c>
      <c r="AT160" s="110" t="str">
        <f t="shared" si="46"/>
        <v>-</v>
      </c>
    </row>
    <row r="161" spans="2:46">
      <c r="B161" s="18">
        <f t="shared" si="47"/>
        <v>79</v>
      </c>
      <c r="D161" s="22" t="str">
        <f>IF(ISNUMBER(ESTIMATE!C101),ESTIMATE!C101,"-")</f>
        <v>-</v>
      </c>
      <c r="E161" s="40" t="str">
        <f>IF(ISNUMBER(ESTIMATE!D101),ESTIMATE!D101,"-")</f>
        <v>-</v>
      </c>
      <c r="F161" s="16" t="str">
        <f>IF(ISNUMBER(ESTIMATE!E101),ESTIMATE!E101,"-")</f>
        <v>-</v>
      </c>
      <c r="G161" s="16" t="str">
        <f>IF(ISNUMBER(ESTIMATE!F101),IF(ESTIMATE!F101=1,1,-1),"-")</f>
        <v>-</v>
      </c>
      <c r="H161" s="16" t="str">
        <f>IF(ISNUMBER(ESTIMATE!G101),IF(ESTIMATE!G101=1,1,-1),"-")</f>
        <v>-</v>
      </c>
      <c r="I161" s="16" t="str">
        <f>IF(ISNUMBER(ESTIMATE!H101),IF(ESTIMATE!H101=1,1,-1),"-")</f>
        <v>-</v>
      </c>
      <c r="J161" s="16" t="str">
        <f>IF(ISNUMBER(ESTIMATE!I101),IF(ESTIMATE!I101=1,1,-1),"-")</f>
        <v>-</v>
      </c>
      <c r="K161" s="16" t="str">
        <f>IF(ISNUMBER(ESTIMATE!J101),IF(ESTIMATE!J101=1,1,-1),"-")</f>
        <v>-</v>
      </c>
      <c r="L161" s="16" t="str">
        <f>IF(ISNUMBER(ESTIMATE!K101),IF(ESTIMATE!K101=1,1,-1),"-")</f>
        <v>-</v>
      </c>
      <c r="M161" s="16" t="str">
        <f>IF(ISNUMBER(ESTIMATE!L101),IF(ESTIMATE!L101=1,1,-1),"-")</f>
        <v>-</v>
      </c>
      <c r="N161" s="16" t="str">
        <f>IF(ISNUMBER(ESTIMATE!M101),IF(ESTIMATE!M101=1,1,-1),"-")</f>
        <v>-</v>
      </c>
      <c r="O161" s="16" t="str">
        <f>IF(ISNUMBER(ESTIMATE!N101),IF(ESTIMATE!N101=1,1,-1),"-")</f>
        <v>-</v>
      </c>
      <c r="P161" s="16" t="str">
        <f>IF(ISNUMBER(ESTIMATE!O101),IF(ESTIMATE!O101=1,1,-1),"-")</f>
        <v>-</v>
      </c>
      <c r="Q161" s="16" t="str">
        <f>IF(ISNUMBER(ESTIMATE!P101),IF(ESTIMATE!P101=1,1,-1),"-")</f>
        <v>-</v>
      </c>
      <c r="R161" s="16" t="str">
        <f>IF(ISNUMBER(ESTIMATE!Q101),IF(ESTIMATE!Q101=1,1,-1),"-")</f>
        <v>-</v>
      </c>
      <c r="S161" s="16" t="str">
        <f>IF(ISNUMBER(ESTIMATE!R101),IF(ESTIMATE!R101=1,1,-1),"-")</f>
        <v>-</v>
      </c>
      <c r="T161" s="16" t="str">
        <f>IF(ISNUMBER(ESTIMATE!S101),IF(ESTIMATE!S101=1,1,-1),"-")</f>
        <v>-</v>
      </c>
      <c r="U161" s="16" t="str">
        <f>IF(ISNUMBER(ESTIMATE!T101),IF(ESTIMATE!T101=1,1,-1),"-")</f>
        <v>-</v>
      </c>
      <c r="V161" s="16" t="str">
        <f>IF(ISNUMBER(ESTIMATE!U101),IF(ESTIMATE!U101=1,1,-1),"-")</f>
        <v>-</v>
      </c>
      <c r="W161" s="16" t="str">
        <f>IF(ISNUMBER(ESTIMATE!V101),IF(ESTIMATE!V101=1,1,-1),"-")</f>
        <v>-</v>
      </c>
      <c r="X161" s="224" t="str">
        <f t="shared" si="25"/>
        <v>-</v>
      </c>
      <c r="Y161" s="225" t="str">
        <f t="shared" si="26"/>
        <v>-</v>
      </c>
      <c r="Z161" s="226" t="str">
        <f t="shared" si="27"/>
        <v>-</v>
      </c>
      <c r="AA161" s="227" t="str">
        <f t="shared" si="28"/>
        <v>-</v>
      </c>
      <c r="AB161" s="228" t="str">
        <f t="shared" si="29"/>
        <v>-</v>
      </c>
      <c r="AC161" s="226" t="str">
        <f t="shared" si="30"/>
        <v>-</v>
      </c>
      <c r="AD161" s="227" t="str">
        <f t="shared" si="31"/>
        <v>-</v>
      </c>
      <c r="AE161" s="228" t="str">
        <f t="shared" si="32"/>
        <v>-</v>
      </c>
      <c r="AF161" s="239" t="str">
        <f t="shared" si="33"/>
        <v>-</v>
      </c>
      <c r="AG161" s="227" t="str">
        <f t="shared" si="34"/>
        <v>-</v>
      </c>
      <c r="AH161" s="228" t="str">
        <f t="shared" si="35"/>
        <v>-</v>
      </c>
      <c r="AI161" s="239" t="str">
        <f t="shared" si="36"/>
        <v>-</v>
      </c>
      <c r="AJ161" s="227" t="str">
        <f t="shared" si="37"/>
        <v>-</v>
      </c>
      <c r="AK161" s="228" t="str">
        <f t="shared" si="38"/>
        <v>-</v>
      </c>
      <c r="AL161" s="239" t="str">
        <f t="shared" si="39"/>
        <v>-</v>
      </c>
      <c r="AM161" s="227" t="str">
        <f t="shared" si="40"/>
        <v>-</v>
      </c>
      <c r="AN161" s="228" t="str">
        <f t="shared" si="41"/>
        <v>-</v>
      </c>
      <c r="AO161" s="240" t="str">
        <f t="shared" si="42"/>
        <v>-</v>
      </c>
      <c r="AP161" s="224" t="str">
        <f t="shared" si="43"/>
        <v>-</v>
      </c>
      <c r="AQ161" s="226" t="str">
        <f t="shared" si="44"/>
        <v>-</v>
      </c>
      <c r="AR161" s="109" t="str">
        <f t="shared" si="48"/>
        <v>-</v>
      </c>
      <c r="AS161" s="110" t="str">
        <f t="shared" si="45"/>
        <v>-</v>
      </c>
      <c r="AT161" s="110" t="str">
        <f t="shared" si="46"/>
        <v>-</v>
      </c>
    </row>
    <row r="162" spans="2:46">
      <c r="B162" s="18">
        <f t="shared" si="47"/>
        <v>80</v>
      </c>
      <c r="D162" s="22" t="str">
        <f>IF(ISNUMBER(ESTIMATE!C102),ESTIMATE!C102,"-")</f>
        <v>-</v>
      </c>
      <c r="E162" s="40" t="str">
        <f>IF(ISNUMBER(ESTIMATE!D102),ESTIMATE!D102,"-")</f>
        <v>-</v>
      </c>
      <c r="F162" s="16" t="str">
        <f>IF(ISNUMBER(ESTIMATE!E102),ESTIMATE!E102,"-")</f>
        <v>-</v>
      </c>
      <c r="G162" s="16" t="str">
        <f>IF(ISNUMBER(ESTIMATE!F102),IF(ESTIMATE!F102=1,1,-1),"-")</f>
        <v>-</v>
      </c>
      <c r="H162" s="16" t="str">
        <f>IF(ISNUMBER(ESTIMATE!G102),IF(ESTIMATE!G102=1,1,-1),"-")</f>
        <v>-</v>
      </c>
      <c r="I162" s="16" t="str">
        <f>IF(ISNUMBER(ESTIMATE!H102),IF(ESTIMATE!H102=1,1,-1),"-")</f>
        <v>-</v>
      </c>
      <c r="J162" s="16" t="str">
        <f>IF(ISNUMBER(ESTIMATE!I102),IF(ESTIMATE!I102=1,1,-1),"-")</f>
        <v>-</v>
      </c>
      <c r="K162" s="16" t="str">
        <f>IF(ISNUMBER(ESTIMATE!J102),IF(ESTIMATE!J102=1,1,-1),"-")</f>
        <v>-</v>
      </c>
      <c r="L162" s="16" t="str">
        <f>IF(ISNUMBER(ESTIMATE!K102),IF(ESTIMATE!K102=1,1,-1),"-")</f>
        <v>-</v>
      </c>
      <c r="M162" s="16" t="str">
        <f>IF(ISNUMBER(ESTIMATE!L102),IF(ESTIMATE!L102=1,1,-1),"-")</f>
        <v>-</v>
      </c>
      <c r="N162" s="16" t="str">
        <f>IF(ISNUMBER(ESTIMATE!M102),IF(ESTIMATE!M102=1,1,-1),"-")</f>
        <v>-</v>
      </c>
      <c r="O162" s="16" t="str">
        <f>IF(ISNUMBER(ESTIMATE!N102),IF(ESTIMATE!N102=1,1,-1),"-")</f>
        <v>-</v>
      </c>
      <c r="P162" s="16" t="str">
        <f>IF(ISNUMBER(ESTIMATE!O102),IF(ESTIMATE!O102=1,1,-1),"-")</f>
        <v>-</v>
      </c>
      <c r="Q162" s="16" t="str">
        <f>IF(ISNUMBER(ESTIMATE!P102),IF(ESTIMATE!P102=1,1,-1),"-")</f>
        <v>-</v>
      </c>
      <c r="R162" s="16" t="str">
        <f>IF(ISNUMBER(ESTIMATE!Q102),IF(ESTIMATE!Q102=1,1,-1),"-")</f>
        <v>-</v>
      </c>
      <c r="S162" s="16" t="str">
        <f>IF(ISNUMBER(ESTIMATE!R102),IF(ESTIMATE!R102=1,1,-1),"-")</f>
        <v>-</v>
      </c>
      <c r="T162" s="16" t="str">
        <f>IF(ISNUMBER(ESTIMATE!S102),IF(ESTIMATE!S102=1,1,-1),"-")</f>
        <v>-</v>
      </c>
      <c r="U162" s="16" t="str">
        <f>IF(ISNUMBER(ESTIMATE!T102),IF(ESTIMATE!T102=1,1,-1),"-")</f>
        <v>-</v>
      </c>
      <c r="V162" s="16" t="str">
        <f>IF(ISNUMBER(ESTIMATE!U102),IF(ESTIMATE!U102=1,1,-1),"-")</f>
        <v>-</v>
      </c>
      <c r="W162" s="16" t="str">
        <f>IF(ISNUMBER(ESTIMATE!V102),IF(ESTIMATE!V102=1,1,-1),"-")</f>
        <v>-</v>
      </c>
      <c r="X162" s="224" t="str">
        <f t="shared" si="25"/>
        <v>-</v>
      </c>
      <c r="Y162" s="225" t="str">
        <f t="shared" si="26"/>
        <v>-</v>
      </c>
      <c r="Z162" s="226" t="str">
        <f t="shared" si="27"/>
        <v>-</v>
      </c>
      <c r="AA162" s="227" t="str">
        <f t="shared" si="28"/>
        <v>-</v>
      </c>
      <c r="AB162" s="228" t="str">
        <f t="shared" si="29"/>
        <v>-</v>
      </c>
      <c r="AC162" s="226" t="str">
        <f t="shared" si="30"/>
        <v>-</v>
      </c>
      <c r="AD162" s="227" t="str">
        <f t="shared" si="31"/>
        <v>-</v>
      </c>
      <c r="AE162" s="228" t="str">
        <f t="shared" si="32"/>
        <v>-</v>
      </c>
      <c r="AF162" s="239" t="str">
        <f t="shared" si="33"/>
        <v>-</v>
      </c>
      <c r="AG162" s="227" t="str">
        <f t="shared" si="34"/>
        <v>-</v>
      </c>
      <c r="AH162" s="228" t="str">
        <f t="shared" si="35"/>
        <v>-</v>
      </c>
      <c r="AI162" s="239" t="str">
        <f t="shared" si="36"/>
        <v>-</v>
      </c>
      <c r="AJ162" s="227" t="str">
        <f t="shared" si="37"/>
        <v>-</v>
      </c>
      <c r="AK162" s="228" t="str">
        <f t="shared" si="38"/>
        <v>-</v>
      </c>
      <c r="AL162" s="239" t="str">
        <f t="shared" si="39"/>
        <v>-</v>
      </c>
      <c r="AM162" s="227" t="str">
        <f t="shared" si="40"/>
        <v>-</v>
      </c>
      <c r="AN162" s="228" t="str">
        <f t="shared" si="41"/>
        <v>-</v>
      </c>
      <c r="AO162" s="240" t="str">
        <f t="shared" si="42"/>
        <v>-</v>
      </c>
      <c r="AP162" s="224" t="str">
        <f t="shared" si="43"/>
        <v>-</v>
      </c>
      <c r="AQ162" s="226" t="str">
        <f t="shared" si="44"/>
        <v>-</v>
      </c>
      <c r="AR162" s="109" t="str">
        <f t="shared" si="48"/>
        <v>-</v>
      </c>
      <c r="AS162" s="110" t="str">
        <f t="shared" si="45"/>
        <v>-</v>
      </c>
      <c r="AT162" s="110" t="str">
        <f t="shared" si="46"/>
        <v>-</v>
      </c>
    </row>
    <row r="163" spans="2:46">
      <c r="B163" s="18">
        <f t="shared" si="47"/>
        <v>81</v>
      </c>
      <c r="D163" s="22" t="str">
        <f>IF(ISNUMBER(ESTIMATE!C103),ESTIMATE!C103,"-")</f>
        <v>-</v>
      </c>
      <c r="E163" s="40" t="str">
        <f>IF(ISNUMBER(ESTIMATE!D103),ESTIMATE!D103,"-")</f>
        <v>-</v>
      </c>
      <c r="F163" s="16" t="str">
        <f>IF(ISNUMBER(ESTIMATE!E103),ESTIMATE!E103,"-")</f>
        <v>-</v>
      </c>
      <c r="G163" s="16" t="str">
        <f>IF(ISNUMBER(ESTIMATE!F103),IF(ESTIMATE!F103=1,1,-1),"-")</f>
        <v>-</v>
      </c>
      <c r="H163" s="16" t="str">
        <f>IF(ISNUMBER(ESTIMATE!G103),IF(ESTIMATE!G103=1,1,-1),"-")</f>
        <v>-</v>
      </c>
      <c r="I163" s="16" t="str">
        <f>IF(ISNUMBER(ESTIMATE!H103),IF(ESTIMATE!H103=1,1,-1),"-")</f>
        <v>-</v>
      </c>
      <c r="J163" s="16" t="str">
        <f>IF(ISNUMBER(ESTIMATE!I103),IF(ESTIMATE!I103=1,1,-1),"-")</f>
        <v>-</v>
      </c>
      <c r="K163" s="16" t="str">
        <f>IF(ISNUMBER(ESTIMATE!J103),IF(ESTIMATE!J103=1,1,-1),"-")</f>
        <v>-</v>
      </c>
      <c r="L163" s="16" t="str">
        <f>IF(ISNUMBER(ESTIMATE!K103),IF(ESTIMATE!K103=1,1,-1),"-")</f>
        <v>-</v>
      </c>
      <c r="M163" s="16" t="str">
        <f>IF(ISNUMBER(ESTIMATE!L103),IF(ESTIMATE!L103=1,1,-1),"-")</f>
        <v>-</v>
      </c>
      <c r="N163" s="16" t="str">
        <f>IF(ISNUMBER(ESTIMATE!M103),IF(ESTIMATE!M103=1,1,-1),"-")</f>
        <v>-</v>
      </c>
      <c r="O163" s="16" t="str">
        <f>IF(ISNUMBER(ESTIMATE!N103),IF(ESTIMATE!N103=1,1,-1),"-")</f>
        <v>-</v>
      </c>
      <c r="P163" s="16" t="str">
        <f>IF(ISNUMBER(ESTIMATE!O103),IF(ESTIMATE!O103=1,1,-1),"-")</f>
        <v>-</v>
      </c>
      <c r="Q163" s="16" t="str">
        <f>IF(ISNUMBER(ESTIMATE!P103),IF(ESTIMATE!P103=1,1,-1),"-")</f>
        <v>-</v>
      </c>
      <c r="R163" s="16" t="str">
        <f>IF(ISNUMBER(ESTIMATE!Q103),IF(ESTIMATE!Q103=1,1,-1),"-")</f>
        <v>-</v>
      </c>
      <c r="S163" s="16" t="str">
        <f>IF(ISNUMBER(ESTIMATE!R103),IF(ESTIMATE!R103=1,1,-1),"-")</f>
        <v>-</v>
      </c>
      <c r="T163" s="16" t="str">
        <f>IF(ISNUMBER(ESTIMATE!S103),IF(ESTIMATE!S103=1,1,-1),"-")</f>
        <v>-</v>
      </c>
      <c r="U163" s="16" t="str">
        <f>IF(ISNUMBER(ESTIMATE!T103),IF(ESTIMATE!T103=1,1,-1),"-")</f>
        <v>-</v>
      </c>
      <c r="V163" s="16" t="str">
        <f>IF(ISNUMBER(ESTIMATE!U103),IF(ESTIMATE!U103=1,1,-1),"-")</f>
        <v>-</v>
      </c>
      <c r="W163" s="16" t="str">
        <f>IF(ISNUMBER(ESTIMATE!V103),IF(ESTIMATE!V103=1,1,-1),"-")</f>
        <v>-</v>
      </c>
      <c r="X163" s="224" t="str">
        <f t="shared" si="25"/>
        <v>-</v>
      </c>
      <c r="Y163" s="225" t="str">
        <f t="shared" si="26"/>
        <v>-</v>
      </c>
      <c r="Z163" s="226" t="str">
        <f t="shared" si="27"/>
        <v>-</v>
      </c>
      <c r="AA163" s="227" t="str">
        <f t="shared" si="28"/>
        <v>-</v>
      </c>
      <c r="AB163" s="228" t="str">
        <f t="shared" si="29"/>
        <v>-</v>
      </c>
      <c r="AC163" s="226" t="str">
        <f t="shared" si="30"/>
        <v>-</v>
      </c>
      <c r="AD163" s="227" t="str">
        <f t="shared" si="31"/>
        <v>-</v>
      </c>
      <c r="AE163" s="228" t="str">
        <f t="shared" si="32"/>
        <v>-</v>
      </c>
      <c r="AF163" s="239" t="str">
        <f t="shared" si="33"/>
        <v>-</v>
      </c>
      <c r="AG163" s="227" t="str">
        <f t="shared" si="34"/>
        <v>-</v>
      </c>
      <c r="AH163" s="228" t="str">
        <f t="shared" si="35"/>
        <v>-</v>
      </c>
      <c r="AI163" s="239" t="str">
        <f t="shared" si="36"/>
        <v>-</v>
      </c>
      <c r="AJ163" s="227" t="str">
        <f t="shared" si="37"/>
        <v>-</v>
      </c>
      <c r="AK163" s="228" t="str">
        <f t="shared" si="38"/>
        <v>-</v>
      </c>
      <c r="AL163" s="239" t="str">
        <f t="shared" si="39"/>
        <v>-</v>
      </c>
      <c r="AM163" s="227" t="str">
        <f t="shared" si="40"/>
        <v>-</v>
      </c>
      <c r="AN163" s="228" t="str">
        <f t="shared" si="41"/>
        <v>-</v>
      </c>
      <c r="AO163" s="240" t="str">
        <f t="shared" si="42"/>
        <v>-</v>
      </c>
      <c r="AP163" s="224" t="str">
        <f t="shared" si="43"/>
        <v>-</v>
      </c>
      <c r="AQ163" s="226" t="str">
        <f t="shared" si="44"/>
        <v>-</v>
      </c>
      <c r="AR163" s="109" t="str">
        <f t="shared" si="48"/>
        <v>-</v>
      </c>
      <c r="AS163" s="110" t="str">
        <f t="shared" si="45"/>
        <v>-</v>
      </c>
      <c r="AT163" s="110" t="str">
        <f t="shared" si="46"/>
        <v>-</v>
      </c>
    </row>
    <row r="164" spans="2:46">
      <c r="B164" s="18">
        <f t="shared" si="47"/>
        <v>82</v>
      </c>
      <c r="D164" s="22" t="str">
        <f>IF(ISNUMBER(ESTIMATE!C104),ESTIMATE!C104,"-")</f>
        <v>-</v>
      </c>
      <c r="E164" s="40" t="str">
        <f>IF(ISNUMBER(ESTIMATE!D104),ESTIMATE!D104,"-")</f>
        <v>-</v>
      </c>
      <c r="F164" s="16" t="str">
        <f>IF(ISNUMBER(ESTIMATE!E104),ESTIMATE!E104,"-")</f>
        <v>-</v>
      </c>
      <c r="G164" s="16" t="str">
        <f>IF(ISNUMBER(ESTIMATE!F104),IF(ESTIMATE!F104=1,1,-1),"-")</f>
        <v>-</v>
      </c>
      <c r="H164" s="16" t="str">
        <f>IF(ISNUMBER(ESTIMATE!G104),IF(ESTIMATE!G104=1,1,-1),"-")</f>
        <v>-</v>
      </c>
      <c r="I164" s="16" t="str">
        <f>IF(ISNUMBER(ESTIMATE!H104),IF(ESTIMATE!H104=1,1,-1),"-")</f>
        <v>-</v>
      </c>
      <c r="J164" s="16" t="str">
        <f>IF(ISNUMBER(ESTIMATE!I104),IF(ESTIMATE!I104=1,1,-1),"-")</f>
        <v>-</v>
      </c>
      <c r="K164" s="16" t="str">
        <f>IF(ISNUMBER(ESTIMATE!J104),IF(ESTIMATE!J104=1,1,-1),"-")</f>
        <v>-</v>
      </c>
      <c r="L164" s="16" t="str">
        <f>IF(ISNUMBER(ESTIMATE!K104),IF(ESTIMATE!K104=1,1,-1),"-")</f>
        <v>-</v>
      </c>
      <c r="M164" s="16" t="str">
        <f>IF(ISNUMBER(ESTIMATE!L104),IF(ESTIMATE!L104=1,1,-1),"-")</f>
        <v>-</v>
      </c>
      <c r="N164" s="16" t="str">
        <f>IF(ISNUMBER(ESTIMATE!M104),IF(ESTIMATE!M104=1,1,-1),"-")</f>
        <v>-</v>
      </c>
      <c r="O164" s="16" t="str">
        <f>IF(ISNUMBER(ESTIMATE!N104),IF(ESTIMATE!N104=1,1,-1),"-")</f>
        <v>-</v>
      </c>
      <c r="P164" s="16" t="str">
        <f>IF(ISNUMBER(ESTIMATE!O104),IF(ESTIMATE!O104=1,1,-1),"-")</f>
        <v>-</v>
      </c>
      <c r="Q164" s="16" t="str">
        <f>IF(ISNUMBER(ESTIMATE!P104),IF(ESTIMATE!P104=1,1,-1),"-")</f>
        <v>-</v>
      </c>
      <c r="R164" s="16" t="str">
        <f>IF(ISNUMBER(ESTIMATE!Q104),IF(ESTIMATE!Q104=1,1,-1),"-")</f>
        <v>-</v>
      </c>
      <c r="S164" s="16" t="str">
        <f>IF(ISNUMBER(ESTIMATE!R104),IF(ESTIMATE!R104=1,1,-1),"-")</f>
        <v>-</v>
      </c>
      <c r="T164" s="16" t="str">
        <f>IF(ISNUMBER(ESTIMATE!S104),IF(ESTIMATE!S104=1,1,-1),"-")</f>
        <v>-</v>
      </c>
      <c r="U164" s="16" t="str">
        <f>IF(ISNUMBER(ESTIMATE!T104),IF(ESTIMATE!T104=1,1,-1),"-")</f>
        <v>-</v>
      </c>
      <c r="V164" s="16" t="str">
        <f>IF(ISNUMBER(ESTIMATE!U104),IF(ESTIMATE!U104=1,1,-1),"-")</f>
        <v>-</v>
      </c>
      <c r="W164" s="16" t="str">
        <f>IF(ISNUMBER(ESTIMATE!V104),IF(ESTIMATE!V104=1,1,-1),"-")</f>
        <v>-</v>
      </c>
      <c r="X164" s="224" t="str">
        <f t="shared" si="25"/>
        <v>-</v>
      </c>
      <c r="Y164" s="225" t="str">
        <f t="shared" si="26"/>
        <v>-</v>
      </c>
      <c r="Z164" s="226" t="str">
        <f t="shared" si="27"/>
        <v>-</v>
      </c>
      <c r="AA164" s="227" t="str">
        <f t="shared" si="28"/>
        <v>-</v>
      </c>
      <c r="AB164" s="228" t="str">
        <f t="shared" si="29"/>
        <v>-</v>
      </c>
      <c r="AC164" s="226" t="str">
        <f t="shared" si="30"/>
        <v>-</v>
      </c>
      <c r="AD164" s="227" t="str">
        <f t="shared" si="31"/>
        <v>-</v>
      </c>
      <c r="AE164" s="228" t="str">
        <f t="shared" si="32"/>
        <v>-</v>
      </c>
      <c r="AF164" s="239" t="str">
        <f t="shared" si="33"/>
        <v>-</v>
      </c>
      <c r="AG164" s="227" t="str">
        <f t="shared" si="34"/>
        <v>-</v>
      </c>
      <c r="AH164" s="228" t="str">
        <f t="shared" si="35"/>
        <v>-</v>
      </c>
      <c r="AI164" s="239" t="str">
        <f t="shared" si="36"/>
        <v>-</v>
      </c>
      <c r="AJ164" s="227" t="str">
        <f t="shared" si="37"/>
        <v>-</v>
      </c>
      <c r="AK164" s="228" t="str">
        <f t="shared" si="38"/>
        <v>-</v>
      </c>
      <c r="AL164" s="239" t="str">
        <f t="shared" si="39"/>
        <v>-</v>
      </c>
      <c r="AM164" s="227" t="str">
        <f t="shared" si="40"/>
        <v>-</v>
      </c>
      <c r="AN164" s="228" t="str">
        <f t="shared" si="41"/>
        <v>-</v>
      </c>
      <c r="AO164" s="240" t="str">
        <f t="shared" si="42"/>
        <v>-</v>
      </c>
      <c r="AP164" s="224" t="str">
        <f t="shared" si="43"/>
        <v>-</v>
      </c>
      <c r="AQ164" s="226" t="str">
        <f t="shared" si="44"/>
        <v>-</v>
      </c>
      <c r="AR164" s="109" t="str">
        <f t="shared" si="48"/>
        <v>-</v>
      </c>
      <c r="AS164" s="110" t="str">
        <f t="shared" si="45"/>
        <v>-</v>
      </c>
      <c r="AT164" s="110" t="str">
        <f t="shared" si="46"/>
        <v>-</v>
      </c>
    </row>
    <row r="165" spans="2:46">
      <c r="B165" s="18">
        <f t="shared" si="47"/>
        <v>83</v>
      </c>
      <c r="D165" s="22" t="str">
        <f>IF(ISNUMBER(ESTIMATE!C105),ESTIMATE!C105,"-")</f>
        <v>-</v>
      </c>
      <c r="E165" s="40" t="str">
        <f>IF(ISNUMBER(ESTIMATE!D105),ESTIMATE!D105,"-")</f>
        <v>-</v>
      </c>
      <c r="F165" s="16" t="str">
        <f>IF(ISNUMBER(ESTIMATE!E105),ESTIMATE!E105,"-")</f>
        <v>-</v>
      </c>
      <c r="G165" s="16" t="str">
        <f>IF(ISNUMBER(ESTIMATE!F105),IF(ESTIMATE!F105=1,1,-1),"-")</f>
        <v>-</v>
      </c>
      <c r="H165" s="16" t="str">
        <f>IF(ISNUMBER(ESTIMATE!G105),IF(ESTIMATE!G105=1,1,-1),"-")</f>
        <v>-</v>
      </c>
      <c r="I165" s="16" t="str">
        <f>IF(ISNUMBER(ESTIMATE!H105),IF(ESTIMATE!H105=1,1,-1),"-")</f>
        <v>-</v>
      </c>
      <c r="J165" s="16" t="str">
        <f>IF(ISNUMBER(ESTIMATE!I105),IF(ESTIMATE!I105=1,1,-1),"-")</f>
        <v>-</v>
      </c>
      <c r="K165" s="16" t="str">
        <f>IF(ISNUMBER(ESTIMATE!J105),IF(ESTIMATE!J105=1,1,-1),"-")</f>
        <v>-</v>
      </c>
      <c r="L165" s="16" t="str">
        <f>IF(ISNUMBER(ESTIMATE!K105),IF(ESTIMATE!K105=1,1,-1),"-")</f>
        <v>-</v>
      </c>
      <c r="M165" s="16" t="str">
        <f>IF(ISNUMBER(ESTIMATE!L105),IF(ESTIMATE!L105=1,1,-1),"-")</f>
        <v>-</v>
      </c>
      <c r="N165" s="16" t="str">
        <f>IF(ISNUMBER(ESTIMATE!M105),IF(ESTIMATE!M105=1,1,-1),"-")</f>
        <v>-</v>
      </c>
      <c r="O165" s="16" t="str">
        <f>IF(ISNUMBER(ESTIMATE!N105),IF(ESTIMATE!N105=1,1,-1),"-")</f>
        <v>-</v>
      </c>
      <c r="P165" s="16" t="str">
        <f>IF(ISNUMBER(ESTIMATE!O105),IF(ESTIMATE!O105=1,1,-1),"-")</f>
        <v>-</v>
      </c>
      <c r="Q165" s="16" t="str">
        <f>IF(ISNUMBER(ESTIMATE!P105),IF(ESTIMATE!P105=1,1,-1),"-")</f>
        <v>-</v>
      </c>
      <c r="R165" s="16" t="str">
        <f>IF(ISNUMBER(ESTIMATE!Q105),IF(ESTIMATE!Q105=1,1,-1),"-")</f>
        <v>-</v>
      </c>
      <c r="S165" s="16" t="str">
        <f>IF(ISNUMBER(ESTIMATE!R105),IF(ESTIMATE!R105=1,1,-1),"-")</f>
        <v>-</v>
      </c>
      <c r="T165" s="16" t="str">
        <f>IF(ISNUMBER(ESTIMATE!S105),IF(ESTIMATE!S105=1,1,-1),"-")</f>
        <v>-</v>
      </c>
      <c r="U165" s="16" t="str">
        <f>IF(ISNUMBER(ESTIMATE!T105),IF(ESTIMATE!T105=1,1,-1),"-")</f>
        <v>-</v>
      </c>
      <c r="V165" s="16" t="str">
        <f>IF(ISNUMBER(ESTIMATE!U105),IF(ESTIMATE!U105=1,1,-1),"-")</f>
        <v>-</v>
      </c>
      <c r="W165" s="16" t="str">
        <f>IF(ISNUMBER(ESTIMATE!V105),IF(ESTIMATE!V105=1,1,-1),"-")</f>
        <v>-</v>
      </c>
      <c r="X165" s="224" t="str">
        <f t="shared" si="25"/>
        <v>-</v>
      </c>
      <c r="Y165" s="225" t="str">
        <f t="shared" si="26"/>
        <v>-</v>
      </c>
      <c r="Z165" s="226" t="str">
        <f t="shared" si="27"/>
        <v>-</v>
      </c>
      <c r="AA165" s="227" t="str">
        <f t="shared" si="28"/>
        <v>-</v>
      </c>
      <c r="AB165" s="228" t="str">
        <f t="shared" si="29"/>
        <v>-</v>
      </c>
      <c r="AC165" s="226" t="str">
        <f t="shared" si="30"/>
        <v>-</v>
      </c>
      <c r="AD165" s="227" t="str">
        <f t="shared" si="31"/>
        <v>-</v>
      </c>
      <c r="AE165" s="228" t="str">
        <f t="shared" si="32"/>
        <v>-</v>
      </c>
      <c r="AF165" s="239" t="str">
        <f t="shared" si="33"/>
        <v>-</v>
      </c>
      <c r="AG165" s="227" t="str">
        <f t="shared" si="34"/>
        <v>-</v>
      </c>
      <c r="AH165" s="228" t="str">
        <f t="shared" si="35"/>
        <v>-</v>
      </c>
      <c r="AI165" s="239" t="str">
        <f t="shared" si="36"/>
        <v>-</v>
      </c>
      <c r="AJ165" s="227" t="str">
        <f t="shared" si="37"/>
        <v>-</v>
      </c>
      <c r="AK165" s="228" t="str">
        <f t="shared" si="38"/>
        <v>-</v>
      </c>
      <c r="AL165" s="239" t="str">
        <f t="shared" si="39"/>
        <v>-</v>
      </c>
      <c r="AM165" s="227" t="str">
        <f t="shared" si="40"/>
        <v>-</v>
      </c>
      <c r="AN165" s="228" t="str">
        <f t="shared" si="41"/>
        <v>-</v>
      </c>
      <c r="AO165" s="240" t="str">
        <f t="shared" si="42"/>
        <v>-</v>
      </c>
      <c r="AP165" s="224" t="str">
        <f t="shared" si="43"/>
        <v>-</v>
      </c>
      <c r="AQ165" s="226" t="str">
        <f t="shared" si="44"/>
        <v>-</v>
      </c>
      <c r="AR165" s="109" t="str">
        <f t="shared" si="48"/>
        <v>-</v>
      </c>
      <c r="AS165" s="110" t="str">
        <f t="shared" si="45"/>
        <v>-</v>
      </c>
      <c r="AT165" s="110" t="str">
        <f t="shared" si="46"/>
        <v>-</v>
      </c>
    </row>
    <row r="166" spans="2:46">
      <c r="B166" s="18">
        <f t="shared" si="47"/>
        <v>84</v>
      </c>
      <c r="D166" s="22" t="str">
        <f>IF(ISNUMBER(ESTIMATE!C106),ESTIMATE!C106,"-")</f>
        <v>-</v>
      </c>
      <c r="E166" s="40" t="str">
        <f>IF(ISNUMBER(ESTIMATE!D106),ESTIMATE!D106,"-")</f>
        <v>-</v>
      </c>
      <c r="F166" s="16" t="str">
        <f>IF(ISNUMBER(ESTIMATE!E106),ESTIMATE!E106,"-")</f>
        <v>-</v>
      </c>
      <c r="G166" s="16" t="str">
        <f>IF(ISNUMBER(ESTIMATE!F106),IF(ESTIMATE!F106=1,1,-1),"-")</f>
        <v>-</v>
      </c>
      <c r="H166" s="16" t="str">
        <f>IF(ISNUMBER(ESTIMATE!G106),IF(ESTIMATE!G106=1,1,-1),"-")</f>
        <v>-</v>
      </c>
      <c r="I166" s="16" t="str">
        <f>IF(ISNUMBER(ESTIMATE!H106),IF(ESTIMATE!H106=1,1,-1),"-")</f>
        <v>-</v>
      </c>
      <c r="J166" s="16" t="str">
        <f>IF(ISNUMBER(ESTIMATE!I106),IF(ESTIMATE!I106=1,1,-1),"-")</f>
        <v>-</v>
      </c>
      <c r="K166" s="16" t="str">
        <f>IF(ISNUMBER(ESTIMATE!J106),IF(ESTIMATE!J106=1,1,-1),"-")</f>
        <v>-</v>
      </c>
      <c r="L166" s="16" t="str">
        <f>IF(ISNUMBER(ESTIMATE!K106),IF(ESTIMATE!K106=1,1,-1),"-")</f>
        <v>-</v>
      </c>
      <c r="M166" s="16" t="str">
        <f>IF(ISNUMBER(ESTIMATE!L106),IF(ESTIMATE!L106=1,1,-1),"-")</f>
        <v>-</v>
      </c>
      <c r="N166" s="16" t="str">
        <f>IF(ISNUMBER(ESTIMATE!M106),IF(ESTIMATE!M106=1,1,-1),"-")</f>
        <v>-</v>
      </c>
      <c r="O166" s="16" t="str">
        <f>IF(ISNUMBER(ESTIMATE!N106),IF(ESTIMATE!N106=1,1,-1),"-")</f>
        <v>-</v>
      </c>
      <c r="P166" s="16" t="str">
        <f>IF(ISNUMBER(ESTIMATE!O106),IF(ESTIMATE!O106=1,1,-1),"-")</f>
        <v>-</v>
      </c>
      <c r="Q166" s="16" t="str">
        <f>IF(ISNUMBER(ESTIMATE!P106),IF(ESTIMATE!P106=1,1,-1),"-")</f>
        <v>-</v>
      </c>
      <c r="R166" s="16" t="str">
        <f>IF(ISNUMBER(ESTIMATE!Q106),IF(ESTIMATE!Q106=1,1,-1),"-")</f>
        <v>-</v>
      </c>
      <c r="S166" s="16" t="str">
        <f>IF(ISNUMBER(ESTIMATE!R106),IF(ESTIMATE!R106=1,1,-1),"-")</f>
        <v>-</v>
      </c>
      <c r="T166" s="16" t="str">
        <f>IF(ISNUMBER(ESTIMATE!S106),IF(ESTIMATE!S106=1,1,-1),"-")</f>
        <v>-</v>
      </c>
      <c r="U166" s="16" t="str">
        <f>IF(ISNUMBER(ESTIMATE!T106),IF(ESTIMATE!T106=1,1,-1),"-")</f>
        <v>-</v>
      </c>
      <c r="V166" s="16" t="str">
        <f>IF(ISNUMBER(ESTIMATE!U106),IF(ESTIMATE!U106=1,1,-1),"-")</f>
        <v>-</v>
      </c>
      <c r="W166" s="16" t="str">
        <f>IF(ISNUMBER(ESTIMATE!V106),IF(ESTIMATE!V106=1,1,-1),"-")</f>
        <v>-</v>
      </c>
      <c r="X166" s="224" t="str">
        <f t="shared" si="25"/>
        <v>-</v>
      </c>
      <c r="Y166" s="225" t="str">
        <f t="shared" si="26"/>
        <v>-</v>
      </c>
      <c r="Z166" s="226" t="str">
        <f t="shared" si="27"/>
        <v>-</v>
      </c>
      <c r="AA166" s="227" t="str">
        <f t="shared" si="28"/>
        <v>-</v>
      </c>
      <c r="AB166" s="228" t="str">
        <f t="shared" si="29"/>
        <v>-</v>
      </c>
      <c r="AC166" s="226" t="str">
        <f t="shared" si="30"/>
        <v>-</v>
      </c>
      <c r="AD166" s="227" t="str">
        <f t="shared" si="31"/>
        <v>-</v>
      </c>
      <c r="AE166" s="228" t="str">
        <f t="shared" si="32"/>
        <v>-</v>
      </c>
      <c r="AF166" s="239" t="str">
        <f t="shared" si="33"/>
        <v>-</v>
      </c>
      <c r="AG166" s="227" t="str">
        <f t="shared" si="34"/>
        <v>-</v>
      </c>
      <c r="AH166" s="228" t="str">
        <f t="shared" si="35"/>
        <v>-</v>
      </c>
      <c r="AI166" s="239" t="str">
        <f t="shared" si="36"/>
        <v>-</v>
      </c>
      <c r="AJ166" s="227" t="str">
        <f t="shared" si="37"/>
        <v>-</v>
      </c>
      <c r="AK166" s="228" t="str">
        <f t="shared" si="38"/>
        <v>-</v>
      </c>
      <c r="AL166" s="239" t="str">
        <f t="shared" si="39"/>
        <v>-</v>
      </c>
      <c r="AM166" s="227" t="str">
        <f t="shared" si="40"/>
        <v>-</v>
      </c>
      <c r="AN166" s="228" t="str">
        <f t="shared" si="41"/>
        <v>-</v>
      </c>
      <c r="AO166" s="240" t="str">
        <f t="shared" si="42"/>
        <v>-</v>
      </c>
      <c r="AP166" s="224" t="str">
        <f t="shared" si="43"/>
        <v>-</v>
      </c>
      <c r="AQ166" s="226" t="str">
        <f t="shared" si="44"/>
        <v>-</v>
      </c>
      <c r="AR166" s="109" t="str">
        <f t="shared" si="48"/>
        <v>-</v>
      </c>
      <c r="AS166" s="110" t="str">
        <f t="shared" si="45"/>
        <v>-</v>
      </c>
      <c r="AT166" s="110" t="str">
        <f t="shared" si="46"/>
        <v>-</v>
      </c>
    </row>
    <row r="167" spans="2:46">
      <c r="B167" s="18">
        <f t="shared" si="47"/>
        <v>85</v>
      </c>
      <c r="D167" s="22" t="str">
        <f>IF(ISNUMBER(ESTIMATE!C107),ESTIMATE!C107,"-")</f>
        <v>-</v>
      </c>
      <c r="E167" s="40" t="str">
        <f>IF(ISNUMBER(ESTIMATE!D107),ESTIMATE!D107,"-")</f>
        <v>-</v>
      </c>
      <c r="F167" s="16" t="str">
        <f>IF(ISNUMBER(ESTIMATE!E107),ESTIMATE!E107,"-")</f>
        <v>-</v>
      </c>
      <c r="G167" s="16" t="str">
        <f>IF(ISNUMBER(ESTIMATE!F107),IF(ESTIMATE!F107=1,1,-1),"-")</f>
        <v>-</v>
      </c>
      <c r="H167" s="16" t="str">
        <f>IF(ISNUMBER(ESTIMATE!G107),IF(ESTIMATE!G107=1,1,-1),"-")</f>
        <v>-</v>
      </c>
      <c r="I167" s="16" t="str">
        <f>IF(ISNUMBER(ESTIMATE!H107),IF(ESTIMATE!H107=1,1,-1),"-")</f>
        <v>-</v>
      </c>
      <c r="J167" s="16" t="str">
        <f>IF(ISNUMBER(ESTIMATE!I107),IF(ESTIMATE!I107=1,1,-1),"-")</f>
        <v>-</v>
      </c>
      <c r="K167" s="16" t="str">
        <f>IF(ISNUMBER(ESTIMATE!J107),IF(ESTIMATE!J107=1,1,-1),"-")</f>
        <v>-</v>
      </c>
      <c r="L167" s="16" t="str">
        <f>IF(ISNUMBER(ESTIMATE!K107),IF(ESTIMATE!K107=1,1,-1),"-")</f>
        <v>-</v>
      </c>
      <c r="M167" s="16" t="str">
        <f>IF(ISNUMBER(ESTIMATE!L107),IF(ESTIMATE!L107=1,1,-1),"-")</f>
        <v>-</v>
      </c>
      <c r="N167" s="16" t="str">
        <f>IF(ISNUMBER(ESTIMATE!M107),IF(ESTIMATE!M107=1,1,-1),"-")</f>
        <v>-</v>
      </c>
      <c r="O167" s="16" t="str">
        <f>IF(ISNUMBER(ESTIMATE!N107),IF(ESTIMATE!N107=1,1,-1),"-")</f>
        <v>-</v>
      </c>
      <c r="P167" s="16" t="str">
        <f>IF(ISNUMBER(ESTIMATE!O107),IF(ESTIMATE!O107=1,1,-1),"-")</f>
        <v>-</v>
      </c>
      <c r="Q167" s="16" t="str">
        <f>IF(ISNUMBER(ESTIMATE!P107),IF(ESTIMATE!P107=1,1,-1),"-")</f>
        <v>-</v>
      </c>
      <c r="R167" s="16" t="str">
        <f>IF(ISNUMBER(ESTIMATE!Q107),IF(ESTIMATE!Q107=1,1,-1),"-")</f>
        <v>-</v>
      </c>
      <c r="S167" s="16" t="str">
        <f>IF(ISNUMBER(ESTIMATE!R107),IF(ESTIMATE!R107=1,1,-1),"-")</f>
        <v>-</v>
      </c>
      <c r="T167" s="16" t="str">
        <f>IF(ISNUMBER(ESTIMATE!S107),IF(ESTIMATE!S107=1,1,-1),"-")</f>
        <v>-</v>
      </c>
      <c r="U167" s="16" t="str">
        <f>IF(ISNUMBER(ESTIMATE!T107),IF(ESTIMATE!T107=1,1,-1),"-")</f>
        <v>-</v>
      </c>
      <c r="V167" s="16" t="str">
        <f>IF(ISNUMBER(ESTIMATE!U107),IF(ESTIMATE!U107=1,1,-1),"-")</f>
        <v>-</v>
      </c>
      <c r="W167" s="16" t="str">
        <f>IF(ISNUMBER(ESTIMATE!V107),IF(ESTIMATE!V107=1,1,-1),"-")</f>
        <v>-</v>
      </c>
      <c r="X167" s="224" t="str">
        <f t="shared" si="25"/>
        <v>-</v>
      </c>
      <c r="Y167" s="225" t="str">
        <f t="shared" si="26"/>
        <v>-</v>
      </c>
      <c r="Z167" s="226" t="str">
        <f t="shared" si="27"/>
        <v>-</v>
      </c>
      <c r="AA167" s="227" t="str">
        <f t="shared" si="28"/>
        <v>-</v>
      </c>
      <c r="AB167" s="228" t="str">
        <f t="shared" si="29"/>
        <v>-</v>
      </c>
      <c r="AC167" s="226" t="str">
        <f t="shared" si="30"/>
        <v>-</v>
      </c>
      <c r="AD167" s="227" t="str">
        <f t="shared" si="31"/>
        <v>-</v>
      </c>
      <c r="AE167" s="228" t="str">
        <f t="shared" si="32"/>
        <v>-</v>
      </c>
      <c r="AF167" s="239" t="str">
        <f t="shared" si="33"/>
        <v>-</v>
      </c>
      <c r="AG167" s="227" t="str">
        <f t="shared" si="34"/>
        <v>-</v>
      </c>
      <c r="AH167" s="228" t="str">
        <f t="shared" si="35"/>
        <v>-</v>
      </c>
      <c r="AI167" s="239" t="str">
        <f t="shared" si="36"/>
        <v>-</v>
      </c>
      <c r="AJ167" s="227" t="str">
        <f t="shared" si="37"/>
        <v>-</v>
      </c>
      <c r="AK167" s="228" t="str">
        <f t="shared" si="38"/>
        <v>-</v>
      </c>
      <c r="AL167" s="239" t="str">
        <f t="shared" si="39"/>
        <v>-</v>
      </c>
      <c r="AM167" s="227" t="str">
        <f t="shared" si="40"/>
        <v>-</v>
      </c>
      <c r="AN167" s="228" t="str">
        <f t="shared" si="41"/>
        <v>-</v>
      </c>
      <c r="AO167" s="240" t="str">
        <f t="shared" si="42"/>
        <v>-</v>
      </c>
      <c r="AP167" s="224" t="str">
        <f t="shared" si="43"/>
        <v>-</v>
      </c>
      <c r="AQ167" s="226" t="str">
        <f t="shared" si="44"/>
        <v>-</v>
      </c>
      <c r="AR167" s="109" t="str">
        <f t="shared" si="48"/>
        <v>-</v>
      </c>
      <c r="AS167" s="110" t="str">
        <f t="shared" si="45"/>
        <v>-</v>
      </c>
      <c r="AT167" s="110" t="str">
        <f t="shared" si="46"/>
        <v>-</v>
      </c>
    </row>
    <row r="168" spans="2:46">
      <c r="B168" s="18">
        <f t="shared" si="47"/>
        <v>86</v>
      </c>
      <c r="D168" s="22" t="str">
        <f>IF(ISNUMBER(ESTIMATE!C108),ESTIMATE!C108,"-")</f>
        <v>-</v>
      </c>
      <c r="E168" s="40" t="str">
        <f>IF(ISNUMBER(ESTIMATE!D108),ESTIMATE!D108,"-")</f>
        <v>-</v>
      </c>
      <c r="F168" s="16" t="str">
        <f>IF(ISNUMBER(ESTIMATE!E108),ESTIMATE!E108,"-")</f>
        <v>-</v>
      </c>
      <c r="G168" s="16" t="str">
        <f>IF(ISNUMBER(ESTIMATE!F108),IF(ESTIMATE!F108=1,1,-1),"-")</f>
        <v>-</v>
      </c>
      <c r="H168" s="16" t="str">
        <f>IF(ISNUMBER(ESTIMATE!G108),IF(ESTIMATE!G108=1,1,-1),"-")</f>
        <v>-</v>
      </c>
      <c r="I168" s="16" t="str">
        <f>IF(ISNUMBER(ESTIMATE!H108),IF(ESTIMATE!H108=1,1,-1),"-")</f>
        <v>-</v>
      </c>
      <c r="J168" s="16" t="str">
        <f>IF(ISNUMBER(ESTIMATE!I108),IF(ESTIMATE!I108=1,1,-1),"-")</f>
        <v>-</v>
      </c>
      <c r="K168" s="16" t="str">
        <f>IF(ISNUMBER(ESTIMATE!J108),IF(ESTIMATE!J108=1,1,-1),"-")</f>
        <v>-</v>
      </c>
      <c r="L168" s="16" t="str">
        <f>IF(ISNUMBER(ESTIMATE!K108),IF(ESTIMATE!K108=1,1,-1),"-")</f>
        <v>-</v>
      </c>
      <c r="M168" s="16" t="str">
        <f>IF(ISNUMBER(ESTIMATE!L108),IF(ESTIMATE!L108=1,1,-1),"-")</f>
        <v>-</v>
      </c>
      <c r="N168" s="16" t="str">
        <f>IF(ISNUMBER(ESTIMATE!M108),IF(ESTIMATE!M108=1,1,-1),"-")</f>
        <v>-</v>
      </c>
      <c r="O168" s="16" t="str">
        <f>IF(ISNUMBER(ESTIMATE!N108),IF(ESTIMATE!N108=1,1,-1),"-")</f>
        <v>-</v>
      </c>
      <c r="P168" s="16" t="str">
        <f>IF(ISNUMBER(ESTIMATE!O108),IF(ESTIMATE!O108=1,1,-1),"-")</f>
        <v>-</v>
      </c>
      <c r="Q168" s="16" t="str">
        <f>IF(ISNUMBER(ESTIMATE!P108),IF(ESTIMATE!P108=1,1,-1),"-")</f>
        <v>-</v>
      </c>
      <c r="R168" s="16" t="str">
        <f>IF(ISNUMBER(ESTIMATE!Q108),IF(ESTIMATE!Q108=1,1,-1),"-")</f>
        <v>-</v>
      </c>
      <c r="S168" s="16" t="str">
        <f>IF(ISNUMBER(ESTIMATE!R108),IF(ESTIMATE!R108=1,1,-1),"-")</f>
        <v>-</v>
      </c>
      <c r="T168" s="16" t="str">
        <f>IF(ISNUMBER(ESTIMATE!S108),IF(ESTIMATE!S108=1,1,-1),"-")</f>
        <v>-</v>
      </c>
      <c r="U168" s="16" t="str">
        <f>IF(ISNUMBER(ESTIMATE!T108),IF(ESTIMATE!T108=1,1,-1),"-")</f>
        <v>-</v>
      </c>
      <c r="V168" s="16" t="str">
        <f>IF(ISNUMBER(ESTIMATE!U108),IF(ESTIMATE!U108=1,1,-1),"-")</f>
        <v>-</v>
      </c>
      <c r="W168" s="16" t="str">
        <f>IF(ISNUMBER(ESTIMATE!V108),IF(ESTIMATE!V108=1,1,-1),"-")</f>
        <v>-</v>
      </c>
      <c r="X168" s="224" t="str">
        <f t="shared" si="25"/>
        <v>-</v>
      </c>
      <c r="Y168" s="225" t="str">
        <f t="shared" si="26"/>
        <v>-</v>
      </c>
      <c r="Z168" s="226" t="str">
        <f t="shared" si="27"/>
        <v>-</v>
      </c>
      <c r="AA168" s="227" t="str">
        <f t="shared" si="28"/>
        <v>-</v>
      </c>
      <c r="AB168" s="228" t="str">
        <f t="shared" si="29"/>
        <v>-</v>
      </c>
      <c r="AC168" s="226" t="str">
        <f t="shared" si="30"/>
        <v>-</v>
      </c>
      <c r="AD168" s="227" t="str">
        <f t="shared" si="31"/>
        <v>-</v>
      </c>
      <c r="AE168" s="228" t="str">
        <f t="shared" si="32"/>
        <v>-</v>
      </c>
      <c r="AF168" s="239" t="str">
        <f t="shared" si="33"/>
        <v>-</v>
      </c>
      <c r="AG168" s="227" t="str">
        <f t="shared" si="34"/>
        <v>-</v>
      </c>
      <c r="AH168" s="228" t="str">
        <f t="shared" si="35"/>
        <v>-</v>
      </c>
      <c r="AI168" s="239" t="str">
        <f t="shared" si="36"/>
        <v>-</v>
      </c>
      <c r="AJ168" s="227" t="str">
        <f t="shared" si="37"/>
        <v>-</v>
      </c>
      <c r="AK168" s="228" t="str">
        <f t="shared" si="38"/>
        <v>-</v>
      </c>
      <c r="AL168" s="239" t="str">
        <f t="shared" si="39"/>
        <v>-</v>
      </c>
      <c r="AM168" s="227" t="str">
        <f t="shared" si="40"/>
        <v>-</v>
      </c>
      <c r="AN168" s="228" t="str">
        <f t="shared" si="41"/>
        <v>-</v>
      </c>
      <c r="AO168" s="240" t="str">
        <f t="shared" si="42"/>
        <v>-</v>
      </c>
      <c r="AP168" s="224" t="str">
        <f t="shared" si="43"/>
        <v>-</v>
      </c>
      <c r="AQ168" s="226" t="str">
        <f t="shared" si="44"/>
        <v>-</v>
      </c>
      <c r="AR168" s="109" t="str">
        <f t="shared" si="48"/>
        <v>-</v>
      </c>
      <c r="AS168" s="110" t="str">
        <f t="shared" si="45"/>
        <v>-</v>
      </c>
      <c r="AT168" s="110" t="str">
        <f t="shared" si="46"/>
        <v>-</v>
      </c>
    </row>
    <row r="169" spans="2:46">
      <c r="B169" s="18">
        <f t="shared" si="47"/>
        <v>87</v>
      </c>
      <c r="D169" s="22" t="str">
        <f>IF(ISNUMBER(ESTIMATE!C109),ESTIMATE!C109,"-")</f>
        <v>-</v>
      </c>
      <c r="E169" s="40" t="str">
        <f>IF(ISNUMBER(ESTIMATE!D109),ESTIMATE!D109,"-")</f>
        <v>-</v>
      </c>
      <c r="F169" s="16" t="str">
        <f>IF(ISNUMBER(ESTIMATE!E109),ESTIMATE!E109,"-")</f>
        <v>-</v>
      </c>
      <c r="G169" s="16" t="str">
        <f>IF(ISNUMBER(ESTIMATE!F109),IF(ESTIMATE!F109=1,1,-1),"-")</f>
        <v>-</v>
      </c>
      <c r="H169" s="16" t="str">
        <f>IF(ISNUMBER(ESTIMATE!G109),IF(ESTIMATE!G109=1,1,-1),"-")</f>
        <v>-</v>
      </c>
      <c r="I169" s="16" t="str">
        <f>IF(ISNUMBER(ESTIMATE!H109),IF(ESTIMATE!H109=1,1,-1),"-")</f>
        <v>-</v>
      </c>
      <c r="J169" s="16" t="str">
        <f>IF(ISNUMBER(ESTIMATE!I109),IF(ESTIMATE!I109=1,1,-1),"-")</f>
        <v>-</v>
      </c>
      <c r="K169" s="16" t="str">
        <f>IF(ISNUMBER(ESTIMATE!J109),IF(ESTIMATE!J109=1,1,-1),"-")</f>
        <v>-</v>
      </c>
      <c r="L169" s="16" t="str">
        <f>IF(ISNUMBER(ESTIMATE!K109),IF(ESTIMATE!K109=1,1,-1),"-")</f>
        <v>-</v>
      </c>
      <c r="M169" s="16" t="str">
        <f>IF(ISNUMBER(ESTIMATE!L109),IF(ESTIMATE!L109=1,1,-1),"-")</f>
        <v>-</v>
      </c>
      <c r="N169" s="16" t="str">
        <f>IF(ISNUMBER(ESTIMATE!M109),IF(ESTIMATE!M109=1,1,-1),"-")</f>
        <v>-</v>
      </c>
      <c r="O169" s="16" t="str">
        <f>IF(ISNUMBER(ESTIMATE!N109),IF(ESTIMATE!N109=1,1,-1),"-")</f>
        <v>-</v>
      </c>
      <c r="P169" s="16" t="str">
        <f>IF(ISNUMBER(ESTIMATE!O109),IF(ESTIMATE!O109=1,1,-1),"-")</f>
        <v>-</v>
      </c>
      <c r="Q169" s="16" t="str">
        <f>IF(ISNUMBER(ESTIMATE!P109),IF(ESTIMATE!P109=1,1,-1),"-")</f>
        <v>-</v>
      </c>
      <c r="R169" s="16" t="str">
        <f>IF(ISNUMBER(ESTIMATE!Q109),IF(ESTIMATE!Q109=1,1,-1),"-")</f>
        <v>-</v>
      </c>
      <c r="S169" s="16" t="str">
        <f>IF(ISNUMBER(ESTIMATE!R109),IF(ESTIMATE!R109=1,1,-1),"-")</f>
        <v>-</v>
      </c>
      <c r="T169" s="16" t="str">
        <f>IF(ISNUMBER(ESTIMATE!S109),IF(ESTIMATE!S109=1,1,-1),"-")</f>
        <v>-</v>
      </c>
      <c r="U169" s="16" t="str">
        <f>IF(ISNUMBER(ESTIMATE!T109),IF(ESTIMATE!T109=1,1,-1),"-")</f>
        <v>-</v>
      </c>
      <c r="V169" s="16" t="str">
        <f>IF(ISNUMBER(ESTIMATE!U109),IF(ESTIMATE!U109=1,1,-1),"-")</f>
        <v>-</v>
      </c>
      <c r="W169" s="16" t="str">
        <f>IF(ISNUMBER(ESTIMATE!V109),IF(ESTIMATE!V109=1,1,-1),"-")</f>
        <v>-</v>
      </c>
      <c r="X169" s="224" t="str">
        <f t="shared" si="25"/>
        <v>-</v>
      </c>
      <c r="Y169" s="225" t="str">
        <f t="shared" si="26"/>
        <v>-</v>
      </c>
      <c r="Z169" s="226" t="str">
        <f t="shared" si="27"/>
        <v>-</v>
      </c>
      <c r="AA169" s="227" t="str">
        <f t="shared" si="28"/>
        <v>-</v>
      </c>
      <c r="AB169" s="228" t="str">
        <f t="shared" si="29"/>
        <v>-</v>
      </c>
      <c r="AC169" s="226" t="str">
        <f t="shared" si="30"/>
        <v>-</v>
      </c>
      <c r="AD169" s="227" t="str">
        <f t="shared" si="31"/>
        <v>-</v>
      </c>
      <c r="AE169" s="228" t="str">
        <f t="shared" si="32"/>
        <v>-</v>
      </c>
      <c r="AF169" s="239" t="str">
        <f t="shared" si="33"/>
        <v>-</v>
      </c>
      <c r="AG169" s="227" t="str">
        <f t="shared" si="34"/>
        <v>-</v>
      </c>
      <c r="AH169" s="228" t="str">
        <f t="shared" si="35"/>
        <v>-</v>
      </c>
      <c r="AI169" s="239" t="str">
        <f t="shared" si="36"/>
        <v>-</v>
      </c>
      <c r="AJ169" s="227" t="str">
        <f t="shared" si="37"/>
        <v>-</v>
      </c>
      <c r="AK169" s="228" t="str">
        <f t="shared" si="38"/>
        <v>-</v>
      </c>
      <c r="AL169" s="239" t="str">
        <f t="shared" si="39"/>
        <v>-</v>
      </c>
      <c r="AM169" s="227" t="str">
        <f t="shared" si="40"/>
        <v>-</v>
      </c>
      <c r="AN169" s="228" t="str">
        <f t="shared" si="41"/>
        <v>-</v>
      </c>
      <c r="AO169" s="240" t="str">
        <f t="shared" si="42"/>
        <v>-</v>
      </c>
      <c r="AP169" s="224" t="str">
        <f t="shared" si="43"/>
        <v>-</v>
      </c>
      <c r="AQ169" s="226" t="str">
        <f t="shared" si="44"/>
        <v>-</v>
      </c>
      <c r="AR169" s="109" t="str">
        <f t="shared" si="48"/>
        <v>-</v>
      </c>
      <c r="AS169" s="110" t="str">
        <f t="shared" si="45"/>
        <v>-</v>
      </c>
      <c r="AT169" s="110" t="str">
        <f t="shared" si="46"/>
        <v>-</v>
      </c>
    </row>
    <row r="170" spans="2:46">
      <c r="B170" s="18">
        <f t="shared" si="47"/>
        <v>88</v>
      </c>
      <c r="D170" s="22" t="str">
        <f>IF(ISNUMBER(ESTIMATE!C110),ESTIMATE!C110,"-")</f>
        <v>-</v>
      </c>
      <c r="E170" s="40" t="str">
        <f>IF(ISNUMBER(ESTIMATE!D110),ESTIMATE!D110,"-")</f>
        <v>-</v>
      </c>
      <c r="F170" s="16" t="str">
        <f>IF(ISNUMBER(ESTIMATE!E110),ESTIMATE!E110,"-")</f>
        <v>-</v>
      </c>
      <c r="G170" s="16" t="str">
        <f>IF(ISNUMBER(ESTIMATE!F110),IF(ESTIMATE!F110=1,1,-1),"-")</f>
        <v>-</v>
      </c>
      <c r="H170" s="16" t="str">
        <f>IF(ISNUMBER(ESTIMATE!G110),IF(ESTIMATE!G110=1,1,-1),"-")</f>
        <v>-</v>
      </c>
      <c r="I170" s="16" t="str">
        <f>IF(ISNUMBER(ESTIMATE!H110),IF(ESTIMATE!H110=1,1,-1),"-")</f>
        <v>-</v>
      </c>
      <c r="J170" s="16" t="str">
        <f>IF(ISNUMBER(ESTIMATE!I110),IF(ESTIMATE!I110=1,1,-1),"-")</f>
        <v>-</v>
      </c>
      <c r="K170" s="16" t="str">
        <f>IF(ISNUMBER(ESTIMATE!J110),IF(ESTIMATE!J110=1,1,-1),"-")</f>
        <v>-</v>
      </c>
      <c r="L170" s="16" t="str">
        <f>IF(ISNUMBER(ESTIMATE!K110),IF(ESTIMATE!K110=1,1,-1),"-")</f>
        <v>-</v>
      </c>
      <c r="M170" s="16" t="str">
        <f>IF(ISNUMBER(ESTIMATE!L110),IF(ESTIMATE!L110=1,1,-1),"-")</f>
        <v>-</v>
      </c>
      <c r="N170" s="16" t="str">
        <f>IF(ISNUMBER(ESTIMATE!M110),IF(ESTIMATE!M110=1,1,-1),"-")</f>
        <v>-</v>
      </c>
      <c r="O170" s="16" t="str">
        <f>IF(ISNUMBER(ESTIMATE!N110),IF(ESTIMATE!N110=1,1,-1),"-")</f>
        <v>-</v>
      </c>
      <c r="P170" s="16" t="str">
        <f>IF(ISNUMBER(ESTIMATE!O110),IF(ESTIMATE!O110=1,1,-1),"-")</f>
        <v>-</v>
      </c>
      <c r="Q170" s="16" t="str">
        <f>IF(ISNUMBER(ESTIMATE!P110),IF(ESTIMATE!P110=1,1,-1),"-")</f>
        <v>-</v>
      </c>
      <c r="R170" s="16" t="str">
        <f>IF(ISNUMBER(ESTIMATE!Q110),IF(ESTIMATE!Q110=1,1,-1),"-")</f>
        <v>-</v>
      </c>
      <c r="S170" s="16" t="str">
        <f>IF(ISNUMBER(ESTIMATE!R110),IF(ESTIMATE!R110=1,1,-1),"-")</f>
        <v>-</v>
      </c>
      <c r="T170" s="16" t="str">
        <f>IF(ISNUMBER(ESTIMATE!S110),IF(ESTIMATE!S110=1,1,-1),"-")</f>
        <v>-</v>
      </c>
      <c r="U170" s="16" t="str">
        <f>IF(ISNUMBER(ESTIMATE!T110),IF(ESTIMATE!T110=1,1,-1),"-")</f>
        <v>-</v>
      </c>
      <c r="V170" s="16" t="str">
        <f>IF(ISNUMBER(ESTIMATE!U110),IF(ESTIMATE!U110=1,1,-1),"-")</f>
        <v>-</v>
      </c>
      <c r="W170" s="16" t="str">
        <f>IF(ISNUMBER(ESTIMATE!V110),IF(ESTIMATE!V110=1,1,-1),"-")</f>
        <v>-</v>
      </c>
      <c r="X170" s="224" t="str">
        <f t="shared" si="25"/>
        <v>-</v>
      </c>
      <c r="Y170" s="225" t="str">
        <f t="shared" si="26"/>
        <v>-</v>
      </c>
      <c r="Z170" s="226" t="str">
        <f t="shared" si="27"/>
        <v>-</v>
      </c>
      <c r="AA170" s="227" t="str">
        <f t="shared" si="28"/>
        <v>-</v>
      </c>
      <c r="AB170" s="228" t="str">
        <f t="shared" si="29"/>
        <v>-</v>
      </c>
      <c r="AC170" s="226" t="str">
        <f t="shared" si="30"/>
        <v>-</v>
      </c>
      <c r="AD170" s="227" t="str">
        <f t="shared" si="31"/>
        <v>-</v>
      </c>
      <c r="AE170" s="228" t="str">
        <f t="shared" si="32"/>
        <v>-</v>
      </c>
      <c r="AF170" s="239" t="str">
        <f t="shared" si="33"/>
        <v>-</v>
      </c>
      <c r="AG170" s="227" t="str">
        <f t="shared" si="34"/>
        <v>-</v>
      </c>
      <c r="AH170" s="228" t="str">
        <f t="shared" si="35"/>
        <v>-</v>
      </c>
      <c r="AI170" s="239" t="str">
        <f t="shared" si="36"/>
        <v>-</v>
      </c>
      <c r="AJ170" s="227" t="str">
        <f t="shared" si="37"/>
        <v>-</v>
      </c>
      <c r="AK170" s="228" t="str">
        <f t="shared" si="38"/>
        <v>-</v>
      </c>
      <c r="AL170" s="239" t="str">
        <f t="shared" si="39"/>
        <v>-</v>
      </c>
      <c r="AM170" s="227" t="str">
        <f t="shared" si="40"/>
        <v>-</v>
      </c>
      <c r="AN170" s="228" t="str">
        <f t="shared" si="41"/>
        <v>-</v>
      </c>
      <c r="AO170" s="240" t="str">
        <f t="shared" si="42"/>
        <v>-</v>
      </c>
      <c r="AP170" s="224" t="str">
        <f t="shared" si="43"/>
        <v>-</v>
      </c>
      <c r="AQ170" s="226" t="str">
        <f t="shared" si="44"/>
        <v>-</v>
      </c>
      <c r="AR170" s="109" t="str">
        <f t="shared" si="48"/>
        <v>-</v>
      </c>
      <c r="AS170" s="110" t="str">
        <f t="shared" si="45"/>
        <v>-</v>
      </c>
      <c r="AT170" s="110" t="str">
        <f t="shared" si="46"/>
        <v>-</v>
      </c>
    </row>
    <row r="171" spans="2:46">
      <c r="B171" s="18">
        <f t="shared" si="47"/>
        <v>89</v>
      </c>
      <c r="D171" s="22" t="str">
        <f>IF(ISNUMBER(ESTIMATE!C111),ESTIMATE!C111,"-")</f>
        <v>-</v>
      </c>
      <c r="E171" s="40" t="str">
        <f>IF(ISNUMBER(ESTIMATE!D111),ESTIMATE!D111,"-")</f>
        <v>-</v>
      </c>
      <c r="F171" s="16" t="str">
        <f>IF(ISNUMBER(ESTIMATE!E111),ESTIMATE!E111,"-")</f>
        <v>-</v>
      </c>
      <c r="G171" s="16" t="str">
        <f>IF(ISNUMBER(ESTIMATE!F111),IF(ESTIMATE!F111=1,1,-1),"-")</f>
        <v>-</v>
      </c>
      <c r="H171" s="16" t="str">
        <f>IF(ISNUMBER(ESTIMATE!G111),IF(ESTIMATE!G111=1,1,-1),"-")</f>
        <v>-</v>
      </c>
      <c r="I171" s="16" t="str">
        <f>IF(ISNUMBER(ESTIMATE!H111),IF(ESTIMATE!H111=1,1,-1),"-")</f>
        <v>-</v>
      </c>
      <c r="J171" s="16" t="str">
        <f>IF(ISNUMBER(ESTIMATE!I111),IF(ESTIMATE!I111=1,1,-1),"-")</f>
        <v>-</v>
      </c>
      <c r="K171" s="16" t="str">
        <f>IF(ISNUMBER(ESTIMATE!J111),IF(ESTIMATE!J111=1,1,-1),"-")</f>
        <v>-</v>
      </c>
      <c r="L171" s="16" t="str">
        <f>IF(ISNUMBER(ESTIMATE!K111),IF(ESTIMATE!K111=1,1,-1),"-")</f>
        <v>-</v>
      </c>
      <c r="M171" s="16" t="str">
        <f>IF(ISNUMBER(ESTIMATE!L111),IF(ESTIMATE!L111=1,1,-1),"-")</f>
        <v>-</v>
      </c>
      <c r="N171" s="16" t="str">
        <f>IF(ISNUMBER(ESTIMATE!M111),IF(ESTIMATE!M111=1,1,-1),"-")</f>
        <v>-</v>
      </c>
      <c r="O171" s="16" t="str">
        <f>IF(ISNUMBER(ESTIMATE!N111),IF(ESTIMATE!N111=1,1,-1),"-")</f>
        <v>-</v>
      </c>
      <c r="P171" s="16" t="str">
        <f>IF(ISNUMBER(ESTIMATE!O111),IF(ESTIMATE!O111=1,1,-1),"-")</f>
        <v>-</v>
      </c>
      <c r="Q171" s="16" t="str">
        <f>IF(ISNUMBER(ESTIMATE!P111),IF(ESTIMATE!P111=1,1,-1),"-")</f>
        <v>-</v>
      </c>
      <c r="R171" s="16" t="str">
        <f>IF(ISNUMBER(ESTIMATE!Q111),IF(ESTIMATE!Q111=1,1,-1),"-")</f>
        <v>-</v>
      </c>
      <c r="S171" s="16" t="str">
        <f>IF(ISNUMBER(ESTIMATE!R111),IF(ESTIMATE!R111=1,1,-1),"-")</f>
        <v>-</v>
      </c>
      <c r="T171" s="16" t="str">
        <f>IF(ISNUMBER(ESTIMATE!S111),IF(ESTIMATE!S111=1,1,-1),"-")</f>
        <v>-</v>
      </c>
      <c r="U171" s="16" t="str">
        <f>IF(ISNUMBER(ESTIMATE!T111),IF(ESTIMATE!T111=1,1,-1),"-")</f>
        <v>-</v>
      </c>
      <c r="V171" s="16" t="str">
        <f>IF(ISNUMBER(ESTIMATE!U111),IF(ESTIMATE!U111=1,1,-1),"-")</f>
        <v>-</v>
      </c>
      <c r="W171" s="16" t="str">
        <f>IF(ISNUMBER(ESTIMATE!V111),IF(ESTIMATE!V111=1,1,-1),"-")</f>
        <v>-</v>
      </c>
      <c r="X171" s="224" t="str">
        <f t="shared" si="25"/>
        <v>-</v>
      </c>
      <c r="Y171" s="225" t="str">
        <f t="shared" si="26"/>
        <v>-</v>
      </c>
      <c r="Z171" s="226" t="str">
        <f t="shared" si="27"/>
        <v>-</v>
      </c>
      <c r="AA171" s="227" t="str">
        <f t="shared" si="28"/>
        <v>-</v>
      </c>
      <c r="AB171" s="228" t="str">
        <f t="shared" si="29"/>
        <v>-</v>
      </c>
      <c r="AC171" s="226" t="str">
        <f t="shared" si="30"/>
        <v>-</v>
      </c>
      <c r="AD171" s="227" t="str">
        <f t="shared" si="31"/>
        <v>-</v>
      </c>
      <c r="AE171" s="228" t="str">
        <f t="shared" si="32"/>
        <v>-</v>
      </c>
      <c r="AF171" s="239" t="str">
        <f t="shared" si="33"/>
        <v>-</v>
      </c>
      <c r="AG171" s="227" t="str">
        <f t="shared" si="34"/>
        <v>-</v>
      </c>
      <c r="AH171" s="228" t="str">
        <f t="shared" si="35"/>
        <v>-</v>
      </c>
      <c r="AI171" s="239" t="str">
        <f t="shared" si="36"/>
        <v>-</v>
      </c>
      <c r="AJ171" s="227" t="str">
        <f t="shared" si="37"/>
        <v>-</v>
      </c>
      <c r="AK171" s="228" t="str">
        <f t="shared" si="38"/>
        <v>-</v>
      </c>
      <c r="AL171" s="239" t="str">
        <f t="shared" si="39"/>
        <v>-</v>
      </c>
      <c r="AM171" s="227" t="str">
        <f t="shared" si="40"/>
        <v>-</v>
      </c>
      <c r="AN171" s="228" t="str">
        <f t="shared" si="41"/>
        <v>-</v>
      </c>
      <c r="AO171" s="240" t="str">
        <f t="shared" si="42"/>
        <v>-</v>
      </c>
      <c r="AP171" s="224" t="str">
        <f t="shared" si="43"/>
        <v>-</v>
      </c>
      <c r="AQ171" s="226" t="str">
        <f t="shared" si="44"/>
        <v>-</v>
      </c>
      <c r="AR171" s="109" t="str">
        <f t="shared" si="48"/>
        <v>-</v>
      </c>
      <c r="AS171" s="110" t="str">
        <f t="shared" si="45"/>
        <v>-</v>
      </c>
      <c r="AT171" s="110" t="str">
        <f t="shared" si="46"/>
        <v>-</v>
      </c>
    </row>
    <row r="172" spans="2:46">
      <c r="B172" s="18">
        <f t="shared" si="47"/>
        <v>90</v>
      </c>
      <c r="D172" s="22" t="str">
        <f>IF(ISNUMBER(ESTIMATE!C112),ESTIMATE!C112,"-")</f>
        <v>-</v>
      </c>
      <c r="E172" s="40" t="str">
        <f>IF(ISNUMBER(ESTIMATE!D112),ESTIMATE!D112,"-")</f>
        <v>-</v>
      </c>
      <c r="F172" s="16" t="str">
        <f>IF(ISNUMBER(ESTIMATE!E112),ESTIMATE!E112,"-")</f>
        <v>-</v>
      </c>
      <c r="G172" s="16" t="str">
        <f>IF(ISNUMBER(ESTIMATE!F112),IF(ESTIMATE!F112=1,1,-1),"-")</f>
        <v>-</v>
      </c>
      <c r="H172" s="16" t="str">
        <f>IF(ISNUMBER(ESTIMATE!G112),IF(ESTIMATE!G112=1,1,-1),"-")</f>
        <v>-</v>
      </c>
      <c r="I172" s="16" t="str">
        <f>IF(ISNUMBER(ESTIMATE!H112),IF(ESTIMATE!H112=1,1,-1),"-")</f>
        <v>-</v>
      </c>
      <c r="J172" s="16" t="str">
        <f>IF(ISNUMBER(ESTIMATE!I112),IF(ESTIMATE!I112=1,1,-1),"-")</f>
        <v>-</v>
      </c>
      <c r="K172" s="16" t="str">
        <f>IF(ISNUMBER(ESTIMATE!J112),IF(ESTIMATE!J112=1,1,-1),"-")</f>
        <v>-</v>
      </c>
      <c r="L172" s="16" t="str">
        <f>IF(ISNUMBER(ESTIMATE!K112),IF(ESTIMATE!K112=1,1,-1),"-")</f>
        <v>-</v>
      </c>
      <c r="M172" s="16" t="str">
        <f>IF(ISNUMBER(ESTIMATE!L112),IF(ESTIMATE!L112=1,1,-1),"-")</f>
        <v>-</v>
      </c>
      <c r="N172" s="16" t="str">
        <f>IF(ISNUMBER(ESTIMATE!M112),IF(ESTIMATE!M112=1,1,-1),"-")</f>
        <v>-</v>
      </c>
      <c r="O172" s="16" t="str">
        <f>IF(ISNUMBER(ESTIMATE!N112),IF(ESTIMATE!N112=1,1,-1),"-")</f>
        <v>-</v>
      </c>
      <c r="P172" s="16" t="str">
        <f>IF(ISNUMBER(ESTIMATE!O112),IF(ESTIMATE!O112=1,1,-1),"-")</f>
        <v>-</v>
      </c>
      <c r="Q172" s="16" t="str">
        <f>IF(ISNUMBER(ESTIMATE!P112),IF(ESTIMATE!P112=1,1,-1),"-")</f>
        <v>-</v>
      </c>
      <c r="R172" s="16" t="str">
        <f>IF(ISNUMBER(ESTIMATE!Q112),IF(ESTIMATE!Q112=1,1,-1),"-")</f>
        <v>-</v>
      </c>
      <c r="S172" s="16" t="str">
        <f>IF(ISNUMBER(ESTIMATE!R112),IF(ESTIMATE!R112=1,1,-1),"-")</f>
        <v>-</v>
      </c>
      <c r="T172" s="16" t="str">
        <f>IF(ISNUMBER(ESTIMATE!S112),IF(ESTIMATE!S112=1,1,-1),"-")</f>
        <v>-</v>
      </c>
      <c r="U172" s="16" t="str">
        <f>IF(ISNUMBER(ESTIMATE!T112),IF(ESTIMATE!T112=1,1,-1),"-")</f>
        <v>-</v>
      </c>
      <c r="V172" s="16" t="str">
        <f>IF(ISNUMBER(ESTIMATE!U112),IF(ESTIMATE!U112=1,1,-1),"-")</f>
        <v>-</v>
      </c>
      <c r="W172" s="16" t="str">
        <f>IF(ISNUMBER(ESTIMATE!V112),IF(ESTIMATE!V112=1,1,-1),"-")</f>
        <v>-</v>
      </c>
      <c r="X172" s="224" t="str">
        <f t="shared" si="25"/>
        <v>-</v>
      </c>
      <c r="Y172" s="225" t="str">
        <f t="shared" si="26"/>
        <v>-</v>
      </c>
      <c r="Z172" s="226" t="str">
        <f t="shared" si="27"/>
        <v>-</v>
      </c>
      <c r="AA172" s="227" t="str">
        <f t="shared" si="28"/>
        <v>-</v>
      </c>
      <c r="AB172" s="228" t="str">
        <f t="shared" si="29"/>
        <v>-</v>
      </c>
      <c r="AC172" s="226" t="str">
        <f t="shared" si="30"/>
        <v>-</v>
      </c>
      <c r="AD172" s="227" t="str">
        <f t="shared" si="31"/>
        <v>-</v>
      </c>
      <c r="AE172" s="228" t="str">
        <f t="shared" si="32"/>
        <v>-</v>
      </c>
      <c r="AF172" s="239" t="str">
        <f t="shared" si="33"/>
        <v>-</v>
      </c>
      <c r="AG172" s="227" t="str">
        <f t="shared" si="34"/>
        <v>-</v>
      </c>
      <c r="AH172" s="228" t="str">
        <f t="shared" si="35"/>
        <v>-</v>
      </c>
      <c r="AI172" s="239" t="str">
        <f t="shared" si="36"/>
        <v>-</v>
      </c>
      <c r="AJ172" s="227" t="str">
        <f t="shared" si="37"/>
        <v>-</v>
      </c>
      <c r="AK172" s="228" t="str">
        <f t="shared" si="38"/>
        <v>-</v>
      </c>
      <c r="AL172" s="239" t="str">
        <f t="shared" si="39"/>
        <v>-</v>
      </c>
      <c r="AM172" s="227" t="str">
        <f t="shared" si="40"/>
        <v>-</v>
      </c>
      <c r="AN172" s="228" t="str">
        <f t="shared" si="41"/>
        <v>-</v>
      </c>
      <c r="AO172" s="240" t="str">
        <f t="shared" si="42"/>
        <v>-</v>
      </c>
      <c r="AP172" s="224" t="str">
        <f t="shared" si="43"/>
        <v>-</v>
      </c>
      <c r="AQ172" s="226" t="str">
        <f t="shared" si="44"/>
        <v>-</v>
      </c>
      <c r="AR172" s="109" t="str">
        <f t="shared" si="48"/>
        <v>-</v>
      </c>
      <c r="AS172" s="110" t="str">
        <f t="shared" si="45"/>
        <v>-</v>
      </c>
      <c r="AT172" s="110" t="str">
        <f t="shared" si="46"/>
        <v>-</v>
      </c>
    </row>
    <row r="173" spans="2:46">
      <c r="B173" s="18">
        <f t="shared" si="47"/>
        <v>91</v>
      </c>
      <c r="D173" s="22" t="str">
        <f>IF(ISNUMBER(ESTIMATE!C113),ESTIMATE!C113,"-")</f>
        <v>-</v>
      </c>
      <c r="E173" s="40" t="str">
        <f>IF(ISNUMBER(ESTIMATE!D113),ESTIMATE!D113,"-")</f>
        <v>-</v>
      </c>
      <c r="F173" s="16" t="str">
        <f>IF(ISNUMBER(ESTIMATE!E113),ESTIMATE!E113,"-")</f>
        <v>-</v>
      </c>
      <c r="G173" s="16" t="str">
        <f>IF(ISNUMBER(ESTIMATE!F113),IF(ESTIMATE!F113=1,1,-1),"-")</f>
        <v>-</v>
      </c>
      <c r="H173" s="16" t="str">
        <f>IF(ISNUMBER(ESTIMATE!G113),IF(ESTIMATE!G113=1,1,-1),"-")</f>
        <v>-</v>
      </c>
      <c r="I173" s="16" t="str">
        <f>IF(ISNUMBER(ESTIMATE!H113),IF(ESTIMATE!H113=1,1,-1),"-")</f>
        <v>-</v>
      </c>
      <c r="J173" s="16" t="str">
        <f>IF(ISNUMBER(ESTIMATE!I113),IF(ESTIMATE!I113=1,1,-1),"-")</f>
        <v>-</v>
      </c>
      <c r="K173" s="16" t="str">
        <f>IF(ISNUMBER(ESTIMATE!J113),IF(ESTIMATE!J113=1,1,-1),"-")</f>
        <v>-</v>
      </c>
      <c r="L173" s="16" t="str">
        <f>IF(ISNUMBER(ESTIMATE!K113),IF(ESTIMATE!K113=1,1,-1),"-")</f>
        <v>-</v>
      </c>
      <c r="M173" s="16" t="str">
        <f>IF(ISNUMBER(ESTIMATE!L113),IF(ESTIMATE!L113=1,1,-1),"-")</f>
        <v>-</v>
      </c>
      <c r="N173" s="16" t="str">
        <f>IF(ISNUMBER(ESTIMATE!M113),IF(ESTIMATE!M113=1,1,-1),"-")</f>
        <v>-</v>
      </c>
      <c r="O173" s="16" t="str">
        <f>IF(ISNUMBER(ESTIMATE!N113),IF(ESTIMATE!N113=1,1,-1),"-")</f>
        <v>-</v>
      </c>
      <c r="P173" s="16" t="str">
        <f>IF(ISNUMBER(ESTIMATE!O113),IF(ESTIMATE!O113=1,1,-1),"-")</f>
        <v>-</v>
      </c>
      <c r="Q173" s="16" t="str">
        <f>IF(ISNUMBER(ESTIMATE!P113),IF(ESTIMATE!P113=1,1,-1),"-")</f>
        <v>-</v>
      </c>
      <c r="R173" s="16" t="str">
        <f>IF(ISNUMBER(ESTIMATE!Q113),IF(ESTIMATE!Q113=1,1,-1),"-")</f>
        <v>-</v>
      </c>
      <c r="S173" s="16" t="str">
        <f>IF(ISNUMBER(ESTIMATE!R113),IF(ESTIMATE!R113=1,1,-1),"-")</f>
        <v>-</v>
      </c>
      <c r="T173" s="16" t="str">
        <f>IF(ISNUMBER(ESTIMATE!S113),IF(ESTIMATE!S113=1,1,-1),"-")</f>
        <v>-</v>
      </c>
      <c r="U173" s="16" t="str">
        <f>IF(ISNUMBER(ESTIMATE!T113),IF(ESTIMATE!T113=1,1,-1),"-")</f>
        <v>-</v>
      </c>
      <c r="V173" s="16" t="str">
        <f>IF(ISNUMBER(ESTIMATE!U113),IF(ESTIMATE!U113=1,1,-1),"-")</f>
        <v>-</v>
      </c>
      <c r="W173" s="16" t="str">
        <f>IF(ISNUMBER(ESTIMATE!V113),IF(ESTIMATE!V113=1,1,-1),"-")</f>
        <v>-</v>
      </c>
      <c r="X173" s="224" t="str">
        <f t="shared" si="25"/>
        <v>-</v>
      </c>
      <c r="Y173" s="225" t="str">
        <f t="shared" si="26"/>
        <v>-</v>
      </c>
      <c r="Z173" s="226" t="str">
        <f t="shared" si="27"/>
        <v>-</v>
      </c>
      <c r="AA173" s="227" t="str">
        <f t="shared" si="28"/>
        <v>-</v>
      </c>
      <c r="AB173" s="228" t="str">
        <f t="shared" si="29"/>
        <v>-</v>
      </c>
      <c r="AC173" s="226" t="str">
        <f t="shared" si="30"/>
        <v>-</v>
      </c>
      <c r="AD173" s="227" t="str">
        <f t="shared" si="31"/>
        <v>-</v>
      </c>
      <c r="AE173" s="228" t="str">
        <f t="shared" si="32"/>
        <v>-</v>
      </c>
      <c r="AF173" s="239" t="str">
        <f t="shared" si="33"/>
        <v>-</v>
      </c>
      <c r="AG173" s="227" t="str">
        <f t="shared" si="34"/>
        <v>-</v>
      </c>
      <c r="AH173" s="228" t="str">
        <f t="shared" si="35"/>
        <v>-</v>
      </c>
      <c r="AI173" s="239" t="str">
        <f t="shared" si="36"/>
        <v>-</v>
      </c>
      <c r="AJ173" s="227" t="str">
        <f t="shared" si="37"/>
        <v>-</v>
      </c>
      <c r="AK173" s="228" t="str">
        <f t="shared" si="38"/>
        <v>-</v>
      </c>
      <c r="AL173" s="239" t="str">
        <f t="shared" si="39"/>
        <v>-</v>
      </c>
      <c r="AM173" s="227" t="str">
        <f t="shared" si="40"/>
        <v>-</v>
      </c>
      <c r="AN173" s="228" t="str">
        <f t="shared" si="41"/>
        <v>-</v>
      </c>
      <c r="AO173" s="240" t="str">
        <f t="shared" si="42"/>
        <v>-</v>
      </c>
      <c r="AP173" s="224" t="str">
        <f t="shared" si="43"/>
        <v>-</v>
      </c>
      <c r="AQ173" s="226" t="str">
        <f t="shared" si="44"/>
        <v>-</v>
      </c>
      <c r="AR173" s="109" t="str">
        <f t="shared" si="48"/>
        <v>-</v>
      </c>
      <c r="AS173" s="110" t="str">
        <f t="shared" si="45"/>
        <v>-</v>
      </c>
      <c r="AT173" s="110" t="str">
        <f t="shared" si="46"/>
        <v>-</v>
      </c>
    </row>
    <row r="174" spans="2:46">
      <c r="B174" s="18">
        <f t="shared" si="47"/>
        <v>92</v>
      </c>
      <c r="D174" s="22" t="str">
        <f>IF(ISNUMBER(ESTIMATE!C114),ESTIMATE!C114,"-")</f>
        <v>-</v>
      </c>
      <c r="E174" s="40" t="str">
        <f>IF(ISNUMBER(ESTIMATE!D114),ESTIMATE!D114,"-")</f>
        <v>-</v>
      </c>
      <c r="F174" s="16" t="str">
        <f>IF(ISNUMBER(ESTIMATE!E114),ESTIMATE!E114,"-")</f>
        <v>-</v>
      </c>
      <c r="G174" s="16" t="str">
        <f>IF(ISNUMBER(ESTIMATE!F114),IF(ESTIMATE!F114=1,1,-1),"-")</f>
        <v>-</v>
      </c>
      <c r="H174" s="16" t="str">
        <f>IF(ISNUMBER(ESTIMATE!G114),IF(ESTIMATE!G114=1,1,-1),"-")</f>
        <v>-</v>
      </c>
      <c r="I174" s="16" t="str">
        <f>IF(ISNUMBER(ESTIMATE!H114),IF(ESTIMATE!H114=1,1,-1),"-")</f>
        <v>-</v>
      </c>
      <c r="J174" s="16" t="str">
        <f>IF(ISNUMBER(ESTIMATE!I114),IF(ESTIMATE!I114=1,1,-1),"-")</f>
        <v>-</v>
      </c>
      <c r="K174" s="16" t="str">
        <f>IF(ISNUMBER(ESTIMATE!J114),IF(ESTIMATE!J114=1,1,-1),"-")</f>
        <v>-</v>
      </c>
      <c r="L174" s="16" t="str">
        <f>IF(ISNUMBER(ESTIMATE!K114),IF(ESTIMATE!K114=1,1,-1),"-")</f>
        <v>-</v>
      </c>
      <c r="M174" s="16" t="str">
        <f>IF(ISNUMBER(ESTIMATE!L114),IF(ESTIMATE!L114=1,1,-1),"-")</f>
        <v>-</v>
      </c>
      <c r="N174" s="16" t="str">
        <f>IF(ISNUMBER(ESTIMATE!M114),IF(ESTIMATE!M114=1,1,-1),"-")</f>
        <v>-</v>
      </c>
      <c r="O174" s="16" t="str">
        <f>IF(ISNUMBER(ESTIMATE!N114),IF(ESTIMATE!N114=1,1,-1),"-")</f>
        <v>-</v>
      </c>
      <c r="P174" s="16" t="str">
        <f>IF(ISNUMBER(ESTIMATE!O114),IF(ESTIMATE!O114=1,1,-1),"-")</f>
        <v>-</v>
      </c>
      <c r="Q174" s="16" t="str">
        <f>IF(ISNUMBER(ESTIMATE!P114),IF(ESTIMATE!P114=1,1,-1),"-")</f>
        <v>-</v>
      </c>
      <c r="R174" s="16" t="str">
        <f>IF(ISNUMBER(ESTIMATE!Q114),IF(ESTIMATE!Q114=1,1,-1),"-")</f>
        <v>-</v>
      </c>
      <c r="S174" s="16" t="str">
        <f>IF(ISNUMBER(ESTIMATE!R114),IF(ESTIMATE!R114=1,1,-1),"-")</f>
        <v>-</v>
      </c>
      <c r="T174" s="16" t="str">
        <f>IF(ISNUMBER(ESTIMATE!S114),IF(ESTIMATE!S114=1,1,-1),"-")</f>
        <v>-</v>
      </c>
      <c r="U174" s="16" t="str">
        <f>IF(ISNUMBER(ESTIMATE!T114),IF(ESTIMATE!T114=1,1,-1),"-")</f>
        <v>-</v>
      </c>
      <c r="V174" s="16" t="str">
        <f>IF(ISNUMBER(ESTIMATE!U114),IF(ESTIMATE!U114=1,1,-1),"-")</f>
        <v>-</v>
      </c>
      <c r="W174" s="16" t="str">
        <f>IF(ISNUMBER(ESTIMATE!V114),IF(ESTIMATE!V114=1,1,-1),"-")</f>
        <v>-</v>
      </c>
      <c r="X174" s="224" t="str">
        <f t="shared" si="25"/>
        <v>-</v>
      </c>
      <c r="Y174" s="225" t="str">
        <f t="shared" si="26"/>
        <v>-</v>
      </c>
      <c r="Z174" s="226" t="str">
        <f t="shared" si="27"/>
        <v>-</v>
      </c>
      <c r="AA174" s="227" t="str">
        <f t="shared" si="28"/>
        <v>-</v>
      </c>
      <c r="AB174" s="228" t="str">
        <f t="shared" si="29"/>
        <v>-</v>
      </c>
      <c r="AC174" s="226" t="str">
        <f t="shared" si="30"/>
        <v>-</v>
      </c>
      <c r="AD174" s="227" t="str">
        <f t="shared" si="31"/>
        <v>-</v>
      </c>
      <c r="AE174" s="228" t="str">
        <f t="shared" si="32"/>
        <v>-</v>
      </c>
      <c r="AF174" s="239" t="str">
        <f t="shared" si="33"/>
        <v>-</v>
      </c>
      <c r="AG174" s="227" t="str">
        <f t="shared" si="34"/>
        <v>-</v>
      </c>
      <c r="AH174" s="228" t="str">
        <f t="shared" si="35"/>
        <v>-</v>
      </c>
      <c r="AI174" s="239" t="str">
        <f t="shared" si="36"/>
        <v>-</v>
      </c>
      <c r="AJ174" s="227" t="str">
        <f t="shared" si="37"/>
        <v>-</v>
      </c>
      <c r="AK174" s="228" t="str">
        <f t="shared" si="38"/>
        <v>-</v>
      </c>
      <c r="AL174" s="239" t="str">
        <f t="shared" si="39"/>
        <v>-</v>
      </c>
      <c r="AM174" s="227" t="str">
        <f t="shared" si="40"/>
        <v>-</v>
      </c>
      <c r="AN174" s="228" t="str">
        <f t="shared" si="41"/>
        <v>-</v>
      </c>
      <c r="AO174" s="240" t="str">
        <f t="shared" si="42"/>
        <v>-</v>
      </c>
      <c r="AP174" s="224" t="str">
        <f t="shared" si="43"/>
        <v>-</v>
      </c>
      <c r="AQ174" s="226" t="str">
        <f t="shared" si="44"/>
        <v>-</v>
      </c>
      <c r="AR174" s="109" t="str">
        <f t="shared" si="48"/>
        <v>-</v>
      </c>
      <c r="AS174" s="110" t="str">
        <f t="shared" si="45"/>
        <v>-</v>
      </c>
      <c r="AT174" s="110" t="str">
        <f t="shared" si="46"/>
        <v>-</v>
      </c>
    </row>
    <row r="175" spans="2:46">
      <c r="B175" s="18">
        <f t="shared" si="47"/>
        <v>93</v>
      </c>
      <c r="D175" s="22" t="str">
        <f>IF(ISNUMBER(ESTIMATE!C115),ESTIMATE!C115,"-")</f>
        <v>-</v>
      </c>
      <c r="E175" s="40" t="str">
        <f>IF(ISNUMBER(ESTIMATE!D115),ESTIMATE!D115,"-")</f>
        <v>-</v>
      </c>
      <c r="F175" s="16" t="str">
        <f>IF(ISNUMBER(ESTIMATE!E115),ESTIMATE!E115,"-")</f>
        <v>-</v>
      </c>
      <c r="G175" s="16" t="str">
        <f>IF(ISNUMBER(ESTIMATE!F115),IF(ESTIMATE!F115=1,1,-1),"-")</f>
        <v>-</v>
      </c>
      <c r="H175" s="16" t="str">
        <f>IF(ISNUMBER(ESTIMATE!G115),IF(ESTIMATE!G115=1,1,-1),"-")</f>
        <v>-</v>
      </c>
      <c r="I175" s="16" t="str">
        <f>IF(ISNUMBER(ESTIMATE!H115),IF(ESTIMATE!H115=1,1,-1),"-")</f>
        <v>-</v>
      </c>
      <c r="J175" s="16" t="str">
        <f>IF(ISNUMBER(ESTIMATE!I115),IF(ESTIMATE!I115=1,1,-1),"-")</f>
        <v>-</v>
      </c>
      <c r="K175" s="16" t="str">
        <f>IF(ISNUMBER(ESTIMATE!J115),IF(ESTIMATE!J115=1,1,-1),"-")</f>
        <v>-</v>
      </c>
      <c r="L175" s="16" t="str">
        <f>IF(ISNUMBER(ESTIMATE!K115),IF(ESTIMATE!K115=1,1,-1),"-")</f>
        <v>-</v>
      </c>
      <c r="M175" s="16" t="str">
        <f>IF(ISNUMBER(ESTIMATE!L115),IF(ESTIMATE!L115=1,1,-1),"-")</f>
        <v>-</v>
      </c>
      <c r="N175" s="16" t="str">
        <f>IF(ISNUMBER(ESTIMATE!M115),IF(ESTIMATE!M115=1,1,-1),"-")</f>
        <v>-</v>
      </c>
      <c r="O175" s="16" t="str">
        <f>IF(ISNUMBER(ESTIMATE!N115),IF(ESTIMATE!N115=1,1,-1),"-")</f>
        <v>-</v>
      </c>
      <c r="P175" s="16" t="str">
        <f>IF(ISNUMBER(ESTIMATE!O115),IF(ESTIMATE!O115=1,1,-1),"-")</f>
        <v>-</v>
      </c>
      <c r="Q175" s="16" t="str">
        <f>IF(ISNUMBER(ESTIMATE!P115),IF(ESTIMATE!P115=1,1,-1),"-")</f>
        <v>-</v>
      </c>
      <c r="R175" s="16" t="str">
        <f>IF(ISNUMBER(ESTIMATE!Q115),IF(ESTIMATE!Q115=1,1,-1),"-")</f>
        <v>-</v>
      </c>
      <c r="S175" s="16" t="str">
        <f>IF(ISNUMBER(ESTIMATE!R115),IF(ESTIMATE!R115=1,1,-1),"-")</f>
        <v>-</v>
      </c>
      <c r="T175" s="16" t="str">
        <f>IF(ISNUMBER(ESTIMATE!S115),IF(ESTIMATE!S115=1,1,-1),"-")</f>
        <v>-</v>
      </c>
      <c r="U175" s="16" t="str">
        <f>IF(ISNUMBER(ESTIMATE!T115),IF(ESTIMATE!T115=1,1,-1),"-")</f>
        <v>-</v>
      </c>
      <c r="V175" s="16" t="str">
        <f>IF(ISNUMBER(ESTIMATE!U115),IF(ESTIMATE!U115=1,1,-1),"-")</f>
        <v>-</v>
      </c>
      <c r="W175" s="16" t="str">
        <f>IF(ISNUMBER(ESTIMATE!V115),IF(ESTIMATE!V115=1,1,-1),"-")</f>
        <v>-</v>
      </c>
      <c r="X175" s="224" t="str">
        <f t="shared" si="25"/>
        <v>-</v>
      </c>
      <c r="Y175" s="225" t="str">
        <f t="shared" si="26"/>
        <v>-</v>
      </c>
      <c r="Z175" s="226" t="str">
        <f t="shared" si="27"/>
        <v>-</v>
      </c>
      <c r="AA175" s="227" t="str">
        <f t="shared" si="28"/>
        <v>-</v>
      </c>
      <c r="AB175" s="228" t="str">
        <f t="shared" si="29"/>
        <v>-</v>
      </c>
      <c r="AC175" s="226" t="str">
        <f t="shared" si="30"/>
        <v>-</v>
      </c>
      <c r="AD175" s="227" t="str">
        <f t="shared" si="31"/>
        <v>-</v>
      </c>
      <c r="AE175" s="228" t="str">
        <f t="shared" si="32"/>
        <v>-</v>
      </c>
      <c r="AF175" s="239" t="str">
        <f t="shared" si="33"/>
        <v>-</v>
      </c>
      <c r="AG175" s="227" t="str">
        <f t="shared" si="34"/>
        <v>-</v>
      </c>
      <c r="AH175" s="228" t="str">
        <f t="shared" si="35"/>
        <v>-</v>
      </c>
      <c r="AI175" s="239" t="str">
        <f t="shared" si="36"/>
        <v>-</v>
      </c>
      <c r="AJ175" s="227" t="str">
        <f t="shared" si="37"/>
        <v>-</v>
      </c>
      <c r="AK175" s="228" t="str">
        <f t="shared" si="38"/>
        <v>-</v>
      </c>
      <c r="AL175" s="239" t="str">
        <f t="shared" si="39"/>
        <v>-</v>
      </c>
      <c r="AM175" s="227" t="str">
        <f t="shared" si="40"/>
        <v>-</v>
      </c>
      <c r="AN175" s="228" t="str">
        <f t="shared" si="41"/>
        <v>-</v>
      </c>
      <c r="AO175" s="240" t="str">
        <f t="shared" si="42"/>
        <v>-</v>
      </c>
      <c r="AP175" s="224" t="str">
        <f t="shared" si="43"/>
        <v>-</v>
      </c>
      <c r="AQ175" s="226" t="str">
        <f t="shared" si="44"/>
        <v>-</v>
      </c>
      <c r="AR175" s="109" t="str">
        <f t="shared" si="48"/>
        <v>-</v>
      </c>
      <c r="AS175" s="110" t="str">
        <f t="shared" si="45"/>
        <v>-</v>
      </c>
      <c r="AT175" s="110" t="str">
        <f t="shared" si="46"/>
        <v>-</v>
      </c>
    </row>
    <row r="176" spans="2:46">
      <c r="B176" s="18">
        <f t="shared" si="47"/>
        <v>94</v>
      </c>
      <c r="D176" s="22" t="str">
        <f>IF(ISNUMBER(ESTIMATE!C116),ESTIMATE!C116,"-")</f>
        <v>-</v>
      </c>
      <c r="E176" s="40" t="str">
        <f>IF(ISNUMBER(ESTIMATE!D116),ESTIMATE!D116,"-")</f>
        <v>-</v>
      </c>
      <c r="F176" s="16" t="str">
        <f>IF(ISNUMBER(ESTIMATE!E116),ESTIMATE!E116,"-")</f>
        <v>-</v>
      </c>
      <c r="G176" s="16" t="str">
        <f>IF(ISNUMBER(ESTIMATE!F116),IF(ESTIMATE!F116=1,1,-1),"-")</f>
        <v>-</v>
      </c>
      <c r="H176" s="16" t="str">
        <f>IF(ISNUMBER(ESTIMATE!G116),IF(ESTIMATE!G116=1,1,-1),"-")</f>
        <v>-</v>
      </c>
      <c r="I176" s="16" t="str">
        <f>IF(ISNUMBER(ESTIMATE!H116),IF(ESTIMATE!H116=1,1,-1),"-")</f>
        <v>-</v>
      </c>
      <c r="J176" s="16" t="str">
        <f>IF(ISNUMBER(ESTIMATE!I116),IF(ESTIMATE!I116=1,1,-1),"-")</f>
        <v>-</v>
      </c>
      <c r="K176" s="16" t="str">
        <f>IF(ISNUMBER(ESTIMATE!J116),IF(ESTIMATE!J116=1,1,-1),"-")</f>
        <v>-</v>
      </c>
      <c r="L176" s="16" t="str">
        <f>IF(ISNUMBER(ESTIMATE!K116),IF(ESTIMATE!K116=1,1,-1),"-")</f>
        <v>-</v>
      </c>
      <c r="M176" s="16" t="str">
        <f>IF(ISNUMBER(ESTIMATE!L116),IF(ESTIMATE!L116=1,1,-1),"-")</f>
        <v>-</v>
      </c>
      <c r="N176" s="16" t="str">
        <f>IF(ISNUMBER(ESTIMATE!M116),IF(ESTIMATE!M116=1,1,-1),"-")</f>
        <v>-</v>
      </c>
      <c r="O176" s="16" t="str">
        <f>IF(ISNUMBER(ESTIMATE!N116),IF(ESTIMATE!N116=1,1,-1),"-")</f>
        <v>-</v>
      </c>
      <c r="P176" s="16" t="str">
        <f>IF(ISNUMBER(ESTIMATE!O116),IF(ESTIMATE!O116=1,1,-1),"-")</f>
        <v>-</v>
      </c>
      <c r="Q176" s="16" t="str">
        <f>IF(ISNUMBER(ESTIMATE!P116),IF(ESTIMATE!P116=1,1,-1),"-")</f>
        <v>-</v>
      </c>
      <c r="R176" s="16" t="str">
        <f>IF(ISNUMBER(ESTIMATE!Q116),IF(ESTIMATE!Q116=1,1,-1),"-")</f>
        <v>-</v>
      </c>
      <c r="S176" s="16" t="str">
        <f>IF(ISNUMBER(ESTIMATE!R116),IF(ESTIMATE!R116=1,1,-1),"-")</f>
        <v>-</v>
      </c>
      <c r="T176" s="16" t="str">
        <f>IF(ISNUMBER(ESTIMATE!S116),IF(ESTIMATE!S116=1,1,-1),"-")</f>
        <v>-</v>
      </c>
      <c r="U176" s="16" t="str">
        <f>IF(ISNUMBER(ESTIMATE!T116),IF(ESTIMATE!T116=1,1,-1),"-")</f>
        <v>-</v>
      </c>
      <c r="V176" s="16" t="str">
        <f>IF(ISNUMBER(ESTIMATE!U116),IF(ESTIMATE!U116=1,1,-1),"-")</f>
        <v>-</v>
      </c>
      <c r="W176" s="16" t="str">
        <f>IF(ISNUMBER(ESTIMATE!V116),IF(ESTIMATE!V116=1,1,-1),"-")</f>
        <v>-</v>
      </c>
      <c r="X176" s="224" t="str">
        <f t="shared" si="25"/>
        <v>-</v>
      </c>
      <c r="Y176" s="225" t="str">
        <f t="shared" si="26"/>
        <v>-</v>
      </c>
      <c r="Z176" s="226" t="str">
        <f t="shared" si="27"/>
        <v>-</v>
      </c>
      <c r="AA176" s="227" t="str">
        <f t="shared" si="28"/>
        <v>-</v>
      </c>
      <c r="AB176" s="228" t="str">
        <f t="shared" si="29"/>
        <v>-</v>
      </c>
      <c r="AC176" s="226" t="str">
        <f t="shared" si="30"/>
        <v>-</v>
      </c>
      <c r="AD176" s="227" t="str">
        <f t="shared" si="31"/>
        <v>-</v>
      </c>
      <c r="AE176" s="228" t="str">
        <f t="shared" si="32"/>
        <v>-</v>
      </c>
      <c r="AF176" s="239" t="str">
        <f t="shared" si="33"/>
        <v>-</v>
      </c>
      <c r="AG176" s="227" t="str">
        <f t="shared" si="34"/>
        <v>-</v>
      </c>
      <c r="AH176" s="228" t="str">
        <f t="shared" si="35"/>
        <v>-</v>
      </c>
      <c r="AI176" s="239" t="str">
        <f t="shared" si="36"/>
        <v>-</v>
      </c>
      <c r="AJ176" s="227" t="str">
        <f t="shared" si="37"/>
        <v>-</v>
      </c>
      <c r="AK176" s="228" t="str">
        <f t="shared" si="38"/>
        <v>-</v>
      </c>
      <c r="AL176" s="239" t="str">
        <f t="shared" si="39"/>
        <v>-</v>
      </c>
      <c r="AM176" s="227" t="str">
        <f t="shared" si="40"/>
        <v>-</v>
      </c>
      <c r="AN176" s="228" t="str">
        <f t="shared" si="41"/>
        <v>-</v>
      </c>
      <c r="AO176" s="240" t="str">
        <f t="shared" si="42"/>
        <v>-</v>
      </c>
      <c r="AP176" s="224" t="str">
        <f t="shared" si="43"/>
        <v>-</v>
      </c>
      <c r="AQ176" s="226" t="str">
        <f t="shared" si="44"/>
        <v>-</v>
      </c>
      <c r="AR176" s="109" t="str">
        <f t="shared" si="48"/>
        <v>-</v>
      </c>
      <c r="AS176" s="110" t="str">
        <f t="shared" si="45"/>
        <v>-</v>
      </c>
      <c r="AT176" s="110" t="str">
        <f t="shared" si="46"/>
        <v>-</v>
      </c>
    </row>
    <row r="177" spans="2:46">
      <c r="B177" s="18">
        <f t="shared" si="47"/>
        <v>95</v>
      </c>
      <c r="D177" s="22" t="str">
        <f>IF(ISNUMBER(ESTIMATE!C117),ESTIMATE!C117,"-")</f>
        <v>-</v>
      </c>
      <c r="E177" s="40" t="str">
        <f>IF(ISNUMBER(ESTIMATE!D117),ESTIMATE!D117,"-")</f>
        <v>-</v>
      </c>
      <c r="F177" s="16" t="str">
        <f>IF(ISNUMBER(ESTIMATE!E117),ESTIMATE!E117,"-")</f>
        <v>-</v>
      </c>
      <c r="G177" s="16" t="str">
        <f>IF(ISNUMBER(ESTIMATE!F117),IF(ESTIMATE!F117=1,1,-1),"-")</f>
        <v>-</v>
      </c>
      <c r="H177" s="16" t="str">
        <f>IF(ISNUMBER(ESTIMATE!G117),IF(ESTIMATE!G117=1,1,-1),"-")</f>
        <v>-</v>
      </c>
      <c r="I177" s="16" t="str">
        <f>IF(ISNUMBER(ESTIMATE!H117),IF(ESTIMATE!H117=1,1,-1),"-")</f>
        <v>-</v>
      </c>
      <c r="J177" s="16" t="str">
        <f>IF(ISNUMBER(ESTIMATE!I117),IF(ESTIMATE!I117=1,1,-1),"-")</f>
        <v>-</v>
      </c>
      <c r="K177" s="16" t="str">
        <f>IF(ISNUMBER(ESTIMATE!J117),IF(ESTIMATE!J117=1,1,-1),"-")</f>
        <v>-</v>
      </c>
      <c r="L177" s="16" t="str">
        <f>IF(ISNUMBER(ESTIMATE!K117),IF(ESTIMATE!K117=1,1,-1),"-")</f>
        <v>-</v>
      </c>
      <c r="M177" s="16" t="str">
        <f>IF(ISNUMBER(ESTIMATE!L117),IF(ESTIMATE!L117=1,1,-1),"-")</f>
        <v>-</v>
      </c>
      <c r="N177" s="16" t="str">
        <f>IF(ISNUMBER(ESTIMATE!M117),IF(ESTIMATE!M117=1,1,-1),"-")</f>
        <v>-</v>
      </c>
      <c r="O177" s="16" t="str">
        <f>IF(ISNUMBER(ESTIMATE!N117),IF(ESTIMATE!N117=1,1,-1),"-")</f>
        <v>-</v>
      </c>
      <c r="P177" s="16" t="str">
        <f>IF(ISNUMBER(ESTIMATE!O117),IF(ESTIMATE!O117=1,1,-1),"-")</f>
        <v>-</v>
      </c>
      <c r="Q177" s="16" t="str">
        <f>IF(ISNUMBER(ESTIMATE!P117),IF(ESTIMATE!P117=1,1,-1),"-")</f>
        <v>-</v>
      </c>
      <c r="R177" s="16" t="str">
        <f>IF(ISNUMBER(ESTIMATE!Q117),IF(ESTIMATE!Q117=1,1,-1),"-")</f>
        <v>-</v>
      </c>
      <c r="S177" s="16" t="str">
        <f>IF(ISNUMBER(ESTIMATE!R117),IF(ESTIMATE!R117=1,1,-1),"-")</f>
        <v>-</v>
      </c>
      <c r="T177" s="16" t="str">
        <f>IF(ISNUMBER(ESTIMATE!S117),IF(ESTIMATE!S117=1,1,-1),"-")</f>
        <v>-</v>
      </c>
      <c r="U177" s="16" t="str">
        <f>IF(ISNUMBER(ESTIMATE!T117),IF(ESTIMATE!T117=1,1,-1),"-")</f>
        <v>-</v>
      </c>
      <c r="V177" s="16" t="str">
        <f>IF(ISNUMBER(ESTIMATE!U117),IF(ESTIMATE!U117=1,1,-1),"-")</f>
        <v>-</v>
      </c>
      <c r="W177" s="16" t="str">
        <f>IF(ISNUMBER(ESTIMATE!V117),IF(ESTIMATE!V117=1,1,-1),"-")</f>
        <v>-</v>
      </c>
      <c r="X177" s="224" t="str">
        <f t="shared" si="25"/>
        <v>-</v>
      </c>
      <c r="Y177" s="225" t="str">
        <f t="shared" si="26"/>
        <v>-</v>
      </c>
      <c r="Z177" s="226" t="str">
        <f t="shared" si="27"/>
        <v>-</v>
      </c>
      <c r="AA177" s="227" t="str">
        <f t="shared" si="28"/>
        <v>-</v>
      </c>
      <c r="AB177" s="228" t="str">
        <f t="shared" si="29"/>
        <v>-</v>
      </c>
      <c r="AC177" s="226" t="str">
        <f t="shared" si="30"/>
        <v>-</v>
      </c>
      <c r="AD177" s="227" t="str">
        <f t="shared" si="31"/>
        <v>-</v>
      </c>
      <c r="AE177" s="228" t="str">
        <f t="shared" si="32"/>
        <v>-</v>
      </c>
      <c r="AF177" s="239" t="str">
        <f t="shared" si="33"/>
        <v>-</v>
      </c>
      <c r="AG177" s="227" t="str">
        <f t="shared" si="34"/>
        <v>-</v>
      </c>
      <c r="AH177" s="228" t="str">
        <f t="shared" si="35"/>
        <v>-</v>
      </c>
      <c r="AI177" s="239" t="str">
        <f t="shared" si="36"/>
        <v>-</v>
      </c>
      <c r="AJ177" s="227" t="str">
        <f t="shared" si="37"/>
        <v>-</v>
      </c>
      <c r="AK177" s="228" t="str">
        <f t="shared" si="38"/>
        <v>-</v>
      </c>
      <c r="AL177" s="239" t="str">
        <f t="shared" si="39"/>
        <v>-</v>
      </c>
      <c r="AM177" s="227" t="str">
        <f t="shared" si="40"/>
        <v>-</v>
      </c>
      <c r="AN177" s="228" t="str">
        <f t="shared" si="41"/>
        <v>-</v>
      </c>
      <c r="AO177" s="240" t="str">
        <f t="shared" si="42"/>
        <v>-</v>
      </c>
      <c r="AP177" s="224" t="str">
        <f t="shared" si="43"/>
        <v>-</v>
      </c>
      <c r="AQ177" s="226" t="str">
        <f t="shared" si="44"/>
        <v>-</v>
      </c>
      <c r="AR177" s="109" t="str">
        <f t="shared" si="48"/>
        <v>-</v>
      </c>
      <c r="AS177" s="110" t="str">
        <f t="shared" si="45"/>
        <v>-</v>
      </c>
      <c r="AT177" s="110" t="str">
        <f t="shared" si="46"/>
        <v>-</v>
      </c>
    </row>
    <row r="178" spans="2:46">
      <c r="B178" s="18">
        <f t="shared" si="47"/>
        <v>96</v>
      </c>
      <c r="D178" s="22" t="str">
        <f>IF(ISNUMBER(ESTIMATE!C118),ESTIMATE!C118,"-")</f>
        <v>-</v>
      </c>
      <c r="E178" s="40" t="str">
        <f>IF(ISNUMBER(ESTIMATE!D118),ESTIMATE!D118,"-")</f>
        <v>-</v>
      </c>
      <c r="F178" s="16" t="str">
        <f>IF(ISNUMBER(ESTIMATE!E118),ESTIMATE!E118,"-")</f>
        <v>-</v>
      </c>
      <c r="G178" s="16" t="str">
        <f>IF(ISNUMBER(ESTIMATE!F118),IF(ESTIMATE!F118=1,1,-1),"-")</f>
        <v>-</v>
      </c>
      <c r="H178" s="16" t="str">
        <f>IF(ISNUMBER(ESTIMATE!G118),IF(ESTIMATE!G118=1,1,-1),"-")</f>
        <v>-</v>
      </c>
      <c r="I178" s="16" t="str">
        <f>IF(ISNUMBER(ESTIMATE!H118),IF(ESTIMATE!H118=1,1,-1),"-")</f>
        <v>-</v>
      </c>
      <c r="J178" s="16" t="str">
        <f>IF(ISNUMBER(ESTIMATE!I118),IF(ESTIMATE!I118=1,1,-1),"-")</f>
        <v>-</v>
      </c>
      <c r="K178" s="16" t="str">
        <f>IF(ISNUMBER(ESTIMATE!J118),IF(ESTIMATE!J118=1,1,-1),"-")</f>
        <v>-</v>
      </c>
      <c r="L178" s="16" t="str">
        <f>IF(ISNUMBER(ESTIMATE!K118),IF(ESTIMATE!K118=1,1,-1),"-")</f>
        <v>-</v>
      </c>
      <c r="M178" s="16" t="str">
        <f>IF(ISNUMBER(ESTIMATE!L118),IF(ESTIMATE!L118=1,1,-1),"-")</f>
        <v>-</v>
      </c>
      <c r="N178" s="16" t="str">
        <f>IF(ISNUMBER(ESTIMATE!M118),IF(ESTIMATE!M118=1,1,-1),"-")</f>
        <v>-</v>
      </c>
      <c r="O178" s="16" t="str">
        <f>IF(ISNUMBER(ESTIMATE!N118),IF(ESTIMATE!N118=1,1,-1),"-")</f>
        <v>-</v>
      </c>
      <c r="P178" s="16" t="str">
        <f>IF(ISNUMBER(ESTIMATE!O118),IF(ESTIMATE!O118=1,1,-1),"-")</f>
        <v>-</v>
      </c>
      <c r="Q178" s="16" t="str">
        <f>IF(ISNUMBER(ESTIMATE!P118),IF(ESTIMATE!P118=1,1,-1),"-")</f>
        <v>-</v>
      </c>
      <c r="R178" s="16" t="str">
        <f>IF(ISNUMBER(ESTIMATE!Q118),IF(ESTIMATE!Q118=1,1,-1),"-")</f>
        <v>-</v>
      </c>
      <c r="S178" s="16" t="str">
        <f>IF(ISNUMBER(ESTIMATE!R118),IF(ESTIMATE!R118=1,1,-1),"-")</f>
        <v>-</v>
      </c>
      <c r="T178" s="16" t="str">
        <f>IF(ISNUMBER(ESTIMATE!S118),IF(ESTIMATE!S118=1,1,-1),"-")</f>
        <v>-</v>
      </c>
      <c r="U178" s="16" t="str">
        <f>IF(ISNUMBER(ESTIMATE!T118),IF(ESTIMATE!T118=1,1,-1),"-")</f>
        <v>-</v>
      </c>
      <c r="V178" s="16" t="str">
        <f>IF(ISNUMBER(ESTIMATE!U118),IF(ESTIMATE!U118=1,1,-1),"-")</f>
        <v>-</v>
      </c>
      <c r="W178" s="16" t="str">
        <f>IF(ISNUMBER(ESTIMATE!V118),IF(ESTIMATE!V118=1,1,-1),"-")</f>
        <v>-</v>
      </c>
      <c r="X178" s="224" t="str">
        <f t="shared" si="25"/>
        <v>-</v>
      </c>
      <c r="Y178" s="225" t="str">
        <f t="shared" si="26"/>
        <v>-</v>
      </c>
      <c r="Z178" s="226" t="str">
        <f t="shared" si="27"/>
        <v>-</v>
      </c>
      <c r="AA178" s="227" t="str">
        <f t="shared" si="28"/>
        <v>-</v>
      </c>
      <c r="AB178" s="228" t="str">
        <f t="shared" si="29"/>
        <v>-</v>
      </c>
      <c r="AC178" s="226" t="str">
        <f t="shared" si="30"/>
        <v>-</v>
      </c>
      <c r="AD178" s="227" t="str">
        <f t="shared" si="31"/>
        <v>-</v>
      </c>
      <c r="AE178" s="228" t="str">
        <f t="shared" si="32"/>
        <v>-</v>
      </c>
      <c r="AF178" s="239" t="str">
        <f t="shared" si="33"/>
        <v>-</v>
      </c>
      <c r="AG178" s="227" t="str">
        <f t="shared" si="34"/>
        <v>-</v>
      </c>
      <c r="AH178" s="228" t="str">
        <f t="shared" si="35"/>
        <v>-</v>
      </c>
      <c r="AI178" s="239" t="str">
        <f t="shared" si="36"/>
        <v>-</v>
      </c>
      <c r="AJ178" s="227" t="str">
        <f t="shared" si="37"/>
        <v>-</v>
      </c>
      <c r="AK178" s="228" t="str">
        <f t="shared" si="38"/>
        <v>-</v>
      </c>
      <c r="AL178" s="239" t="str">
        <f t="shared" si="39"/>
        <v>-</v>
      </c>
      <c r="AM178" s="227" t="str">
        <f t="shared" si="40"/>
        <v>-</v>
      </c>
      <c r="AN178" s="228" t="str">
        <f t="shared" si="41"/>
        <v>-</v>
      </c>
      <c r="AO178" s="240" t="str">
        <f t="shared" si="42"/>
        <v>-</v>
      </c>
      <c r="AP178" s="224" t="str">
        <f t="shared" si="43"/>
        <v>-</v>
      </c>
      <c r="AQ178" s="226" t="str">
        <f t="shared" si="44"/>
        <v>-</v>
      </c>
      <c r="AR178" s="109" t="str">
        <f t="shared" si="48"/>
        <v>-</v>
      </c>
      <c r="AS178" s="110" t="str">
        <f t="shared" si="45"/>
        <v>-</v>
      </c>
      <c r="AT178" s="110" t="str">
        <f t="shared" si="46"/>
        <v>-</v>
      </c>
    </row>
    <row r="179" spans="2:46">
      <c r="B179" s="18">
        <f t="shared" si="47"/>
        <v>97</v>
      </c>
      <c r="D179" s="22" t="str">
        <f>IF(ISNUMBER(ESTIMATE!C119),ESTIMATE!C119,"-")</f>
        <v>-</v>
      </c>
      <c r="E179" s="40" t="str">
        <f>IF(ISNUMBER(ESTIMATE!D119),ESTIMATE!D119,"-")</f>
        <v>-</v>
      </c>
      <c r="F179" s="16" t="str">
        <f>IF(ISNUMBER(ESTIMATE!E119),ESTIMATE!E119,"-")</f>
        <v>-</v>
      </c>
      <c r="G179" s="16" t="str">
        <f>IF(ISNUMBER(ESTIMATE!F119),IF(ESTIMATE!F119=1,1,-1),"-")</f>
        <v>-</v>
      </c>
      <c r="H179" s="16" t="str">
        <f>IF(ISNUMBER(ESTIMATE!G119),IF(ESTIMATE!G119=1,1,-1),"-")</f>
        <v>-</v>
      </c>
      <c r="I179" s="16" t="str">
        <f>IF(ISNUMBER(ESTIMATE!H119),IF(ESTIMATE!H119=1,1,-1),"-")</f>
        <v>-</v>
      </c>
      <c r="J179" s="16" t="str">
        <f>IF(ISNUMBER(ESTIMATE!I119),IF(ESTIMATE!I119=1,1,-1),"-")</f>
        <v>-</v>
      </c>
      <c r="K179" s="16" t="str">
        <f>IF(ISNUMBER(ESTIMATE!J119),IF(ESTIMATE!J119=1,1,-1),"-")</f>
        <v>-</v>
      </c>
      <c r="L179" s="16" t="str">
        <f>IF(ISNUMBER(ESTIMATE!K119),IF(ESTIMATE!K119=1,1,-1),"-")</f>
        <v>-</v>
      </c>
      <c r="M179" s="16" t="str">
        <f>IF(ISNUMBER(ESTIMATE!L119),IF(ESTIMATE!L119=1,1,-1),"-")</f>
        <v>-</v>
      </c>
      <c r="N179" s="16" t="str">
        <f>IF(ISNUMBER(ESTIMATE!M119),IF(ESTIMATE!M119=1,1,-1),"-")</f>
        <v>-</v>
      </c>
      <c r="O179" s="16" t="str">
        <f>IF(ISNUMBER(ESTIMATE!N119),IF(ESTIMATE!N119=1,1,-1),"-")</f>
        <v>-</v>
      </c>
      <c r="P179" s="16" t="str">
        <f>IF(ISNUMBER(ESTIMATE!O119),IF(ESTIMATE!O119=1,1,-1),"-")</f>
        <v>-</v>
      </c>
      <c r="Q179" s="16" t="str">
        <f>IF(ISNUMBER(ESTIMATE!P119),IF(ESTIMATE!P119=1,1,-1),"-")</f>
        <v>-</v>
      </c>
      <c r="R179" s="16" t="str">
        <f>IF(ISNUMBER(ESTIMATE!Q119),IF(ESTIMATE!Q119=1,1,-1),"-")</f>
        <v>-</v>
      </c>
      <c r="S179" s="16" t="str">
        <f>IF(ISNUMBER(ESTIMATE!R119),IF(ESTIMATE!R119=1,1,-1),"-")</f>
        <v>-</v>
      </c>
      <c r="T179" s="16" t="str">
        <f>IF(ISNUMBER(ESTIMATE!S119),IF(ESTIMATE!S119=1,1,-1),"-")</f>
        <v>-</v>
      </c>
      <c r="U179" s="16" t="str">
        <f>IF(ISNUMBER(ESTIMATE!T119),IF(ESTIMATE!T119=1,1,-1),"-")</f>
        <v>-</v>
      </c>
      <c r="V179" s="16" t="str">
        <f>IF(ISNUMBER(ESTIMATE!U119),IF(ESTIMATE!U119=1,1,-1),"-")</f>
        <v>-</v>
      </c>
      <c r="W179" s="16" t="str">
        <f>IF(ISNUMBER(ESTIMATE!V119),IF(ESTIMATE!V119=1,1,-1),"-")</f>
        <v>-</v>
      </c>
      <c r="X179" s="224" t="str">
        <f t="shared" si="25"/>
        <v>-</v>
      </c>
      <c r="Y179" s="225" t="str">
        <f t="shared" si="26"/>
        <v>-</v>
      </c>
      <c r="Z179" s="226" t="str">
        <f t="shared" si="27"/>
        <v>-</v>
      </c>
      <c r="AA179" s="227" t="str">
        <f t="shared" si="28"/>
        <v>-</v>
      </c>
      <c r="AB179" s="228" t="str">
        <f t="shared" si="29"/>
        <v>-</v>
      </c>
      <c r="AC179" s="226" t="str">
        <f t="shared" si="30"/>
        <v>-</v>
      </c>
      <c r="AD179" s="227" t="str">
        <f t="shared" si="31"/>
        <v>-</v>
      </c>
      <c r="AE179" s="228" t="str">
        <f t="shared" si="32"/>
        <v>-</v>
      </c>
      <c r="AF179" s="239" t="str">
        <f t="shared" si="33"/>
        <v>-</v>
      </c>
      <c r="AG179" s="227" t="str">
        <f t="shared" si="34"/>
        <v>-</v>
      </c>
      <c r="AH179" s="228" t="str">
        <f t="shared" si="35"/>
        <v>-</v>
      </c>
      <c r="AI179" s="239" t="str">
        <f t="shared" si="36"/>
        <v>-</v>
      </c>
      <c r="AJ179" s="227" t="str">
        <f t="shared" si="37"/>
        <v>-</v>
      </c>
      <c r="AK179" s="228" t="str">
        <f t="shared" si="38"/>
        <v>-</v>
      </c>
      <c r="AL179" s="239" t="str">
        <f t="shared" si="39"/>
        <v>-</v>
      </c>
      <c r="AM179" s="227" t="str">
        <f t="shared" si="40"/>
        <v>-</v>
      </c>
      <c r="AN179" s="228" t="str">
        <f t="shared" si="41"/>
        <v>-</v>
      </c>
      <c r="AO179" s="240" t="str">
        <f t="shared" si="42"/>
        <v>-</v>
      </c>
      <c r="AP179" s="224" t="str">
        <f t="shared" si="43"/>
        <v>-</v>
      </c>
      <c r="AQ179" s="226" t="str">
        <f t="shared" si="44"/>
        <v>-</v>
      </c>
      <c r="AR179" s="109" t="str">
        <f t="shared" si="48"/>
        <v>-</v>
      </c>
      <c r="AS179" s="110" t="str">
        <f t="shared" si="45"/>
        <v>-</v>
      </c>
      <c r="AT179" s="110" t="str">
        <f t="shared" si="46"/>
        <v>-</v>
      </c>
    </row>
    <row r="180" spans="2:46">
      <c r="B180" s="18">
        <f t="shared" si="47"/>
        <v>98</v>
      </c>
      <c r="D180" s="22" t="str">
        <f>IF(ISNUMBER(ESTIMATE!C120),ESTIMATE!C120,"-")</f>
        <v>-</v>
      </c>
      <c r="E180" s="40" t="str">
        <f>IF(ISNUMBER(ESTIMATE!D120),ESTIMATE!D120,"-")</f>
        <v>-</v>
      </c>
      <c r="F180" s="16" t="str">
        <f>IF(ISNUMBER(ESTIMATE!E120),ESTIMATE!E120,"-")</f>
        <v>-</v>
      </c>
      <c r="G180" s="16" t="str">
        <f>IF(ISNUMBER(ESTIMATE!F120),IF(ESTIMATE!F120=1,1,-1),"-")</f>
        <v>-</v>
      </c>
      <c r="H180" s="16" t="str">
        <f>IF(ISNUMBER(ESTIMATE!G120),IF(ESTIMATE!G120=1,1,-1),"-")</f>
        <v>-</v>
      </c>
      <c r="I180" s="16" t="str">
        <f>IF(ISNUMBER(ESTIMATE!H120),IF(ESTIMATE!H120=1,1,-1),"-")</f>
        <v>-</v>
      </c>
      <c r="J180" s="16" t="str">
        <f>IF(ISNUMBER(ESTIMATE!I120),IF(ESTIMATE!I120=1,1,-1),"-")</f>
        <v>-</v>
      </c>
      <c r="K180" s="16" t="str">
        <f>IF(ISNUMBER(ESTIMATE!J120),IF(ESTIMATE!J120=1,1,-1),"-")</f>
        <v>-</v>
      </c>
      <c r="L180" s="16" t="str">
        <f>IF(ISNUMBER(ESTIMATE!K120),IF(ESTIMATE!K120=1,1,-1),"-")</f>
        <v>-</v>
      </c>
      <c r="M180" s="16" t="str">
        <f>IF(ISNUMBER(ESTIMATE!L120),IF(ESTIMATE!L120=1,1,-1),"-")</f>
        <v>-</v>
      </c>
      <c r="N180" s="16" t="str">
        <f>IF(ISNUMBER(ESTIMATE!M120),IF(ESTIMATE!M120=1,1,-1),"-")</f>
        <v>-</v>
      </c>
      <c r="O180" s="16" t="str">
        <f>IF(ISNUMBER(ESTIMATE!N120),IF(ESTIMATE!N120=1,1,-1),"-")</f>
        <v>-</v>
      </c>
      <c r="P180" s="16" t="str">
        <f>IF(ISNUMBER(ESTIMATE!O120),IF(ESTIMATE!O120=1,1,-1),"-")</f>
        <v>-</v>
      </c>
      <c r="Q180" s="16" t="str">
        <f>IF(ISNUMBER(ESTIMATE!P120),IF(ESTIMATE!P120=1,1,-1),"-")</f>
        <v>-</v>
      </c>
      <c r="R180" s="16" t="str">
        <f>IF(ISNUMBER(ESTIMATE!Q120),IF(ESTIMATE!Q120=1,1,-1),"-")</f>
        <v>-</v>
      </c>
      <c r="S180" s="16" t="str">
        <f>IF(ISNUMBER(ESTIMATE!R120),IF(ESTIMATE!R120=1,1,-1),"-")</f>
        <v>-</v>
      </c>
      <c r="T180" s="16" t="str">
        <f>IF(ISNUMBER(ESTIMATE!S120),IF(ESTIMATE!S120=1,1,-1),"-")</f>
        <v>-</v>
      </c>
      <c r="U180" s="16" t="str">
        <f>IF(ISNUMBER(ESTIMATE!T120),IF(ESTIMATE!T120=1,1,-1),"-")</f>
        <v>-</v>
      </c>
      <c r="V180" s="16" t="str">
        <f>IF(ISNUMBER(ESTIMATE!U120),IF(ESTIMATE!U120=1,1,-1),"-")</f>
        <v>-</v>
      </c>
      <c r="W180" s="16" t="str">
        <f>IF(ISNUMBER(ESTIMATE!V120),IF(ESTIMATE!V120=1,1,-1),"-")</f>
        <v>-</v>
      </c>
      <c r="X180" s="224" t="str">
        <f t="shared" si="25"/>
        <v>-</v>
      </c>
      <c r="Y180" s="225" t="str">
        <f t="shared" si="26"/>
        <v>-</v>
      </c>
      <c r="Z180" s="226" t="str">
        <f t="shared" si="27"/>
        <v>-</v>
      </c>
      <c r="AA180" s="227" t="str">
        <f t="shared" si="28"/>
        <v>-</v>
      </c>
      <c r="AB180" s="228" t="str">
        <f t="shared" si="29"/>
        <v>-</v>
      </c>
      <c r="AC180" s="226" t="str">
        <f t="shared" si="30"/>
        <v>-</v>
      </c>
      <c r="AD180" s="227" t="str">
        <f t="shared" si="31"/>
        <v>-</v>
      </c>
      <c r="AE180" s="228" t="str">
        <f t="shared" si="32"/>
        <v>-</v>
      </c>
      <c r="AF180" s="239" t="str">
        <f t="shared" si="33"/>
        <v>-</v>
      </c>
      <c r="AG180" s="227" t="str">
        <f t="shared" si="34"/>
        <v>-</v>
      </c>
      <c r="AH180" s="228" t="str">
        <f t="shared" si="35"/>
        <v>-</v>
      </c>
      <c r="AI180" s="239" t="str">
        <f t="shared" si="36"/>
        <v>-</v>
      </c>
      <c r="AJ180" s="227" t="str">
        <f t="shared" si="37"/>
        <v>-</v>
      </c>
      <c r="AK180" s="228" t="str">
        <f t="shared" si="38"/>
        <v>-</v>
      </c>
      <c r="AL180" s="239" t="str">
        <f t="shared" si="39"/>
        <v>-</v>
      </c>
      <c r="AM180" s="227" t="str">
        <f t="shared" si="40"/>
        <v>-</v>
      </c>
      <c r="AN180" s="228" t="str">
        <f t="shared" si="41"/>
        <v>-</v>
      </c>
      <c r="AO180" s="240" t="str">
        <f t="shared" si="42"/>
        <v>-</v>
      </c>
      <c r="AP180" s="224" t="str">
        <f t="shared" si="43"/>
        <v>-</v>
      </c>
      <c r="AQ180" s="226" t="str">
        <f t="shared" si="44"/>
        <v>-</v>
      </c>
      <c r="AR180" s="109" t="str">
        <f t="shared" si="48"/>
        <v>-</v>
      </c>
      <c r="AS180" s="110" t="str">
        <f t="shared" si="45"/>
        <v>-</v>
      </c>
      <c r="AT180" s="110" t="str">
        <f t="shared" si="46"/>
        <v>-</v>
      </c>
    </row>
    <row r="181" spans="2:46">
      <c r="B181" s="18">
        <f t="shared" si="47"/>
        <v>99</v>
      </c>
      <c r="D181" s="22" t="str">
        <f>IF(ISNUMBER(ESTIMATE!C121),ESTIMATE!C121,"-")</f>
        <v>-</v>
      </c>
      <c r="E181" s="40" t="str">
        <f>IF(ISNUMBER(ESTIMATE!D121),ESTIMATE!D121,"-")</f>
        <v>-</v>
      </c>
      <c r="F181" s="16" t="str">
        <f>IF(ISNUMBER(ESTIMATE!E121),ESTIMATE!E121,"-")</f>
        <v>-</v>
      </c>
      <c r="G181" s="16" t="str">
        <f>IF(ISNUMBER(ESTIMATE!F121),IF(ESTIMATE!F121=1,1,-1),"-")</f>
        <v>-</v>
      </c>
      <c r="H181" s="16" t="str">
        <f>IF(ISNUMBER(ESTIMATE!G121),IF(ESTIMATE!G121=1,1,-1),"-")</f>
        <v>-</v>
      </c>
      <c r="I181" s="16" t="str">
        <f>IF(ISNUMBER(ESTIMATE!H121),IF(ESTIMATE!H121=1,1,-1),"-")</f>
        <v>-</v>
      </c>
      <c r="J181" s="16" t="str">
        <f>IF(ISNUMBER(ESTIMATE!I121),IF(ESTIMATE!I121=1,1,-1),"-")</f>
        <v>-</v>
      </c>
      <c r="K181" s="16" t="str">
        <f>IF(ISNUMBER(ESTIMATE!J121),IF(ESTIMATE!J121=1,1,-1),"-")</f>
        <v>-</v>
      </c>
      <c r="L181" s="16" t="str">
        <f>IF(ISNUMBER(ESTIMATE!K121),IF(ESTIMATE!K121=1,1,-1),"-")</f>
        <v>-</v>
      </c>
      <c r="M181" s="16" t="str">
        <f>IF(ISNUMBER(ESTIMATE!L121),IF(ESTIMATE!L121=1,1,-1),"-")</f>
        <v>-</v>
      </c>
      <c r="N181" s="16" t="str">
        <f>IF(ISNUMBER(ESTIMATE!M121),IF(ESTIMATE!M121=1,1,-1),"-")</f>
        <v>-</v>
      </c>
      <c r="O181" s="16" t="str">
        <f>IF(ISNUMBER(ESTIMATE!N121),IF(ESTIMATE!N121=1,1,-1),"-")</f>
        <v>-</v>
      </c>
      <c r="P181" s="16" t="str">
        <f>IF(ISNUMBER(ESTIMATE!O121),IF(ESTIMATE!O121=1,1,-1),"-")</f>
        <v>-</v>
      </c>
      <c r="Q181" s="16" t="str">
        <f>IF(ISNUMBER(ESTIMATE!P121),IF(ESTIMATE!P121=1,1,-1),"-")</f>
        <v>-</v>
      </c>
      <c r="R181" s="16" t="str">
        <f>IF(ISNUMBER(ESTIMATE!Q121),IF(ESTIMATE!Q121=1,1,-1),"-")</f>
        <v>-</v>
      </c>
      <c r="S181" s="16" t="str">
        <f>IF(ISNUMBER(ESTIMATE!R121),IF(ESTIMATE!R121=1,1,-1),"-")</f>
        <v>-</v>
      </c>
      <c r="T181" s="16" t="str">
        <f>IF(ISNUMBER(ESTIMATE!S121),IF(ESTIMATE!S121=1,1,-1),"-")</f>
        <v>-</v>
      </c>
      <c r="U181" s="16" t="str">
        <f>IF(ISNUMBER(ESTIMATE!T121),IF(ESTIMATE!T121=1,1,-1),"-")</f>
        <v>-</v>
      </c>
      <c r="V181" s="16" t="str">
        <f>IF(ISNUMBER(ESTIMATE!U121),IF(ESTIMATE!U121=1,1,-1),"-")</f>
        <v>-</v>
      </c>
      <c r="W181" s="16" t="str">
        <f>IF(ISNUMBER(ESTIMATE!V121),IF(ESTIMATE!V121=1,1,-1),"-")</f>
        <v>-</v>
      </c>
      <c r="X181" s="224" t="str">
        <f t="shared" si="25"/>
        <v>-</v>
      </c>
      <c r="Y181" s="225" t="str">
        <f t="shared" si="26"/>
        <v>-</v>
      </c>
      <c r="Z181" s="226" t="str">
        <f t="shared" si="27"/>
        <v>-</v>
      </c>
      <c r="AA181" s="227" t="str">
        <f t="shared" si="28"/>
        <v>-</v>
      </c>
      <c r="AB181" s="228" t="str">
        <f t="shared" si="29"/>
        <v>-</v>
      </c>
      <c r="AC181" s="226" t="str">
        <f t="shared" si="30"/>
        <v>-</v>
      </c>
      <c r="AD181" s="227" t="str">
        <f t="shared" si="31"/>
        <v>-</v>
      </c>
      <c r="AE181" s="228" t="str">
        <f t="shared" si="32"/>
        <v>-</v>
      </c>
      <c r="AF181" s="239" t="str">
        <f t="shared" si="33"/>
        <v>-</v>
      </c>
      <c r="AG181" s="227" t="str">
        <f t="shared" si="34"/>
        <v>-</v>
      </c>
      <c r="AH181" s="228" t="str">
        <f t="shared" si="35"/>
        <v>-</v>
      </c>
      <c r="AI181" s="239" t="str">
        <f t="shared" si="36"/>
        <v>-</v>
      </c>
      <c r="AJ181" s="227" t="str">
        <f t="shared" si="37"/>
        <v>-</v>
      </c>
      <c r="AK181" s="228" t="str">
        <f t="shared" si="38"/>
        <v>-</v>
      </c>
      <c r="AL181" s="239" t="str">
        <f t="shared" si="39"/>
        <v>-</v>
      </c>
      <c r="AM181" s="227" t="str">
        <f t="shared" si="40"/>
        <v>-</v>
      </c>
      <c r="AN181" s="228" t="str">
        <f t="shared" si="41"/>
        <v>-</v>
      </c>
      <c r="AO181" s="240" t="str">
        <f t="shared" si="42"/>
        <v>-</v>
      </c>
      <c r="AP181" s="224" t="str">
        <f t="shared" si="43"/>
        <v>-</v>
      </c>
      <c r="AQ181" s="226" t="str">
        <f t="shared" si="44"/>
        <v>-</v>
      </c>
      <c r="AR181" s="109" t="str">
        <f t="shared" si="48"/>
        <v>-</v>
      </c>
      <c r="AS181" s="110" t="str">
        <f t="shared" si="45"/>
        <v>-</v>
      </c>
      <c r="AT181" s="110" t="str">
        <f t="shared" si="46"/>
        <v>-</v>
      </c>
    </row>
    <row r="182" spans="2:46">
      <c r="B182" s="18">
        <f t="shared" si="47"/>
        <v>100</v>
      </c>
      <c r="D182" s="22" t="str">
        <f>IF(ISNUMBER(ESTIMATE!C122),ESTIMATE!C122,"-")</f>
        <v>-</v>
      </c>
      <c r="E182" s="40" t="str">
        <f>IF(ISNUMBER(ESTIMATE!D122),ESTIMATE!D122,"-")</f>
        <v>-</v>
      </c>
      <c r="F182" s="16" t="str">
        <f>IF(ISNUMBER(ESTIMATE!E122),ESTIMATE!E122,"-")</f>
        <v>-</v>
      </c>
      <c r="G182" s="16" t="str">
        <f>IF(ISNUMBER(ESTIMATE!F122),IF(ESTIMATE!F122=1,1,-1),"-")</f>
        <v>-</v>
      </c>
      <c r="H182" s="16" t="str">
        <f>IF(ISNUMBER(ESTIMATE!G122),IF(ESTIMATE!G122=1,1,-1),"-")</f>
        <v>-</v>
      </c>
      <c r="I182" s="16" t="str">
        <f>IF(ISNUMBER(ESTIMATE!H122),IF(ESTIMATE!H122=1,1,-1),"-")</f>
        <v>-</v>
      </c>
      <c r="J182" s="16" t="str">
        <f>IF(ISNUMBER(ESTIMATE!I122),IF(ESTIMATE!I122=1,1,-1),"-")</f>
        <v>-</v>
      </c>
      <c r="K182" s="16" t="str">
        <f>IF(ISNUMBER(ESTIMATE!J122),IF(ESTIMATE!J122=1,1,-1),"-")</f>
        <v>-</v>
      </c>
      <c r="L182" s="16" t="str">
        <f>IF(ISNUMBER(ESTIMATE!K122),IF(ESTIMATE!K122=1,1,-1),"-")</f>
        <v>-</v>
      </c>
      <c r="M182" s="16" t="str">
        <f>IF(ISNUMBER(ESTIMATE!L122),IF(ESTIMATE!L122=1,1,-1),"-")</f>
        <v>-</v>
      </c>
      <c r="N182" s="16" t="str">
        <f>IF(ISNUMBER(ESTIMATE!M122),IF(ESTIMATE!M122=1,1,-1),"-")</f>
        <v>-</v>
      </c>
      <c r="O182" s="16" t="str">
        <f>IF(ISNUMBER(ESTIMATE!N122),IF(ESTIMATE!N122=1,1,-1),"-")</f>
        <v>-</v>
      </c>
      <c r="P182" s="16" t="str">
        <f>IF(ISNUMBER(ESTIMATE!O122),IF(ESTIMATE!O122=1,1,-1),"-")</f>
        <v>-</v>
      </c>
      <c r="Q182" s="16" t="str">
        <f>IF(ISNUMBER(ESTIMATE!P122),IF(ESTIMATE!P122=1,1,-1),"-")</f>
        <v>-</v>
      </c>
      <c r="R182" s="16" t="str">
        <f>IF(ISNUMBER(ESTIMATE!Q122),IF(ESTIMATE!Q122=1,1,-1),"-")</f>
        <v>-</v>
      </c>
      <c r="S182" s="16" t="str">
        <f>IF(ISNUMBER(ESTIMATE!R122),IF(ESTIMATE!R122=1,1,-1),"-")</f>
        <v>-</v>
      </c>
      <c r="T182" s="16" t="str">
        <f>IF(ISNUMBER(ESTIMATE!S122),IF(ESTIMATE!S122=1,1,-1),"-")</f>
        <v>-</v>
      </c>
      <c r="U182" s="16" t="str">
        <f>IF(ISNUMBER(ESTIMATE!T122),IF(ESTIMATE!T122=1,1,-1),"-")</f>
        <v>-</v>
      </c>
      <c r="V182" s="16" t="str">
        <f>IF(ISNUMBER(ESTIMATE!U122),IF(ESTIMATE!U122=1,1,-1),"-")</f>
        <v>-</v>
      </c>
      <c r="W182" s="16" t="str">
        <f>IF(ISNUMBER(ESTIMATE!V122),IF(ESTIMATE!V122=1,1,-1),"-")</f>
        <v>-</v>
      </c>
      <c r="X182" s="224" t="str">
        <f t="shared" si="25"/>
        <v>-</v>
      </c>
      <c r="Y182" s="225" t="str">
        <f t="shared" si="26"/>
        <v>-</v>
      </c>
      <c r="Z182" s="226" t="str">
        <f t="shared" si="27"/>
        <v>-</v>
      </c>
      <c r="AA182" s="227" t="str">
        <f t="shared" si="28"/>
        <v>-</v>
      </c>
      <c r="AB182" s="228" t="str">
        <f t="shared" si="29"/>
        <v>-</v>
      </c>
      <c r="AC182" s="226" t="str">
        <f t="shared" si="30"/>
        <v>-</v>
      </c>
      <c r="AD182" s="227" t="str">
        <f t="shared" si="31"/>
        <v>-</v>
      </c>
      <c r="AE182" s="228" t="str">
        <f t="shared" si="32"/>
        <v>-</v>
      </c>
      <c r="AF182" s="239" t="str">
        <f t="shared" si="33"/>
        <v>-</v>
      </c>
      <c r="AG182" s="227" t="str">
        <f t="shared" si="34"/>
        <v>-</v>
      </c>
      <c r="AH182" s="228" t="str">
        <f t="shared" si="35"/>
        <v>-</v>
      </c>
      <c r="AI182" s="239" t="str">
        <f t="shared" si="36"/>
        <v>-</v>
      </c>
      <c r="AJ182" s="227" t="str">
        <f t="shared" si="37"/>
        <v>-</v>
      </c>
      <c r="AK182" s="228" t="str">
        <f t="shared" si="38"/>
        <v>-</v>
      </c>
      <c r="AL182" s="239" t="str">
        <f t="shared" si="39"/>
        <v>-</v>
      </c>
      <c r="AM182" s="227" t="str">
        <f t="shared" si="40"/>
        <v>-</v>
      </c>
      <c r="AN182" s="228" t="str">
        <f t="shared" si="41"/>
        <v>-</v>
      </c>
      <c r="AO182" s="240" t="str">
        <f t="shared" si="42"/>
        <v>-</v>
      </c>
      <c r="AP182" s="224" t="str">
        <f t="shared" si="43"/>
        <v>-</v>
      </c>
      <c r="AQ182" s="226" t="str">
        <f t="shared" si="44"/>
        <v>-</v>
      </c>
      <c r="AR182" s="109" t="str">
        <f t="shared" si="48"/>
        <v>-</v>
      </c>
      <c r="AS182" s="110" t="str">
        <f t="shared" si="45"/>
        <v>-</v>
      </c>
      <c r="AT182" s="110" t="str">
        <f t="shared" si="46"/>
        <v>-</v>
      </c>
    </row>
    <row r="183" spans="2:46">
      <c r="B183" s="18">
        <f t="shared" si="47"/>
        <v>101</v>
      </c>
      <c r="D183" s="22" t="str">
        <f>IF(ISNUMBER(ESTIMATE!C123),ESTIMATE!C123,"-")</f>
        <v>-</v>
      </c>
      <c r="E183" s="40" t="str">
        <f>IF(ISNUMBER(ESTIMATE!D123),ESTIMATE!D123,"-")</f>
        <v>-</v>
      </c>
      <c r="F183" s="16" t="str">
        <f>IF(ISNUMBER(ESTIMATE!E123),ESTIMATE!E123,"-")</f>
        <v>-</v>
      </c>
      <c r="G183" s="16" t="str">
        <f>IF(ISNUMBER(ESTIMATE!F123),IF(ESTIMATE!F123=1,1,-1),"-")</f>
        <v>-</v>
      </c>
      <c r="H183" s="16" t="str">
        <f>IF(ISNUMBER(ESTIMATE!G123),IF(ESTIMATE!G123=1,1,-1),"-")</f>
        <v>-</v>
      </c>
      <c r="I183" s="16" t="str">
        <f>IF(ISNUMBER(ESTIMATE!H123),IF(ESTIMATE!H123=1,1,-1),"-")</f>
        <v>-</v>
      </c>
      <c r="J183" s="16" t="str">
        <f>IF(ISNUMBER(ESTIMATE!I123),IF(ESTIMATE!I123=1,1,-1),"-")</f>
        <v>-</v>
      </c>
      <c r="K183" s="16" t="str">
        <f>IF(ISNUMBER(ESTIMATE!J123),IF(ESTIMATE!J123=1,1,-1),"-")</f>
        <v>-</v>
      </c>
      <c r="L183" s="16" t="str">
        <f>IF(ISNUMBER(ESTIMATE!K123),IF(ESTIMATE!K123=1,1,-1),"-")</f>
        <v>-</v>
      </c>
      <c r="M183" s="16" t="str">
        <f>IF(ISNUMBER(ESTIMATE!L123),IF(ESTIMATE!L123=1,1,-1),"-")</f>
        <v>-</v>
      </c>
      <c r="N183" s="16" t="str">
        <f>IF(ISNUMBER(ESTIMATE!M123),IF(ESTIMATE!M123=1,1,-1),"-")</f>
        <v>-</v>
      </c>
      <c r="O183" s="16" t="str">
        <f>IF(ISNUMBER(ESTIMATE!N123),IF(ESTIMATE!N123=1,1,-1),"-")</f>
        <v>-</v>
      </c>
      <c r="P183" s="16" t="str">
        <f>IF(ISNUMBER(ESTIMATE!O123),IF(ESTIMATE!O123=1,1,-1),"-")</f>
        <v>-</v>
      </c>
      <c r="Q183" s="16" t="str">
        <f>IF(ISNUMBER(ESTIMATE!P123),IF(ESTIMATE!P123=1,1,-1),"-")</f>
        <v>-</v>
      </c>
      <c r="R183" s="16" t="str">
        <f>IF(ISNUMBER(ESTIMATE!Q123),IF(ESTIMATE!Q123=1,1,-1),"-")</f>
        <v>-</v>
      </c>
      <c r="S183" s="16" t="str">
        <f>IF(ISNUMBER(ESTIMATE!R123),IF(ESTIMATE!R123=1,1,-1),"-")</f>
        <v>-</v>
      </c>
      <c r="T183" s="16" t="str">
        <f>IF(ISNUMBER(ESTIMATE!S123),IF(ESTIMATE!S123=1,1,-1),"-")</f>
        <v>-</v>
      </c>
      <c r="U183" s="16" t="str">
        <f>IF(ISNUMBER(ESTIMATE!T123),IF(ESTIMATE!T123=1,1,-1),"-")</f>
        <v>-</v>
      </c>
      <c r="V183" s="16" t="str">
        <f>IF(ISNUMBER(ESTIMATE!U123),IF(ESTIMATE!U123=1,1,-1),"-")</f>
        <v>-</v>
      </c>
      <c r="W183" s="16" t="str">
        <f>IF(ISNUMBER(ESTIMATE!V123),IF(ESTIMATE!V123=1,1,-1),"-")</f>
        <v>-</v>
      </c>
      <c r="X183" s="224" t="str">
        <f t="shared" si="25"/>
        <v>-</v>
      </c>
      <c r="Y183" s="225" t="str">
        <f t="shared" si="26"/>
        <v>-</v>
      </c>
      <c r="Z183" s="226" t="str">
        <f t="shared" si="27"/>
        <v>-</v>
      </c>
      <c r="AA183" s="227" t="str">
        <f t="shared" si="28"/>
        <v>-</v>
      </c>
      <c r="AB183" s="228" t="str">
        <f t="shared" si="29"/>
        <v>-</v>
      </c>
      <c r="AC183" s="226" t="str">
        <f t="shared" si="30"/>
        <v>-</v>
      </c>
      <c r="AD183" s="227" t="str">
        <f t="shared" si="31"/>
        <v>-</v>
      </c>
      <c r="AE183" s="228" t="str">
        <f t="shared" si="32"/>
        <v>-</v>
      </c>
      <c r="AF183" s="239" t="str">
        <f t="shared" si="33"/>
        <v>-</v>
      </c>
      <c r="AG183" s="227" t="str">
        <f t="shared" si="34"/>
        <v>-</v>
      </c>
      <c r="AH183" s="228" t="str">
        <f t="shared" si="35"/>
        <v>-</v>
      </c>
      <c r="AI183" s="239" t="str">
        <f t="shared" si="36"/>
        <v>-</v>
      </c>
      <c r="AJ183" s="227" t="str">
        <f t="shared" si="37"/>
        <v>-</v>
      </c>
      <c r="AK183" s="228" t="str">
        <f t="shared" si="38"/>
        <v>-</v>
      </c>
      <c r="AL183" s="239" t="str">
        <f t="shared" si="39"/>
        <v>-</v>
      </c>
      <c r="AM183" s="227" t="str">
        <f t="shared" si="40"/>
        <v>-</v>
      </c>
      <c r="AN183" s="228" t="str">
        <f t="shared" si="41"/>
        <v>-</v>
      </c>
      <c r="AO183" s="240" t="str">
        <f t="shared" si="42"/>
        <v>-</v>
      </c>
      <c r="AP183" s="224" t="str">
        <f t="shared" si="43"/>
        <v>-</v>
      </c>
      <c r="AQ183" s="226" t="str">
        <f t="shared" si="44"/>
        <v>-</v>
      </c>
      <c r="AR183" s="109" t="str">
        <f t="shared" si="48"/>
        <v>-</v>
      </c>
      <c r="AS183" s="110" t="str">
        <f t="shared" si="45"/>
        <v>-</v>
      </c>
      <c r="AT183" s="110" t="str">
        <f t="shared" si="46"/>
        <v>-</v>
      </c>
    </row>
    <row r="184" spans="2:46">
      <c r="B184" s="18">
        <f t="shared" si="47"/>
        <v>102</v>
      </c>
      <c r="D184" s="22" t="str">
        <f>IF(ISNUMBER(ESTIMATE!C124),ESTIMATE!C124,"-")</f>
        <v>-</v>
      </c>
      <c r="E184" s="40" t="str">
        <f>IF(ISNUMBER(ESTIMATE!D124),ESTIMATE!D124,"-")</f>
        <v>-</v>
      </c>
      <c r="F184" s="16" t="str">
        <f>IF(ISNUMBER(ESTIMATE!E124),ESTIMATE!E124,"-")</f>
        <v>-</v>
      </c>
      <c r="G184" s="16" t="str">
        <f>IF(ISNUMBER(ESTIMATE!F124),IF(ESTIMATE!F124=1,1,-1),"-")</f>
        <v>-</v>
      </c>
      <c r="H184" s="16" t="str">
        <f>IF(ISNUMBER(ESTIMATE!G124),IF(ESTIMATE!G124=1,1,-1),"-")</f>
        <v>-</v>
      </c>
      <c r="I184" s="16" t="str">
        <f>IF(ISNUMBER(ESTIMATE!H124),IF(ESTIMATE!H124=1,1,-1),"-")</f>
        <v>-</v>
      </c>
      <c r="J184" s="16" t="str">
        <f>IF(ISNUMBER(ESTIMATE!I124),IF(ESTIMATE!I124=1,1,-1),"-")</f>
        <v>-</v>
      </c>
      <c r="K184" s="16" t="str">
        <f>IF(ISNUMBER(ESTIMATE!J124),IF(ESTIMATE!J124=1,1,-1),"-")</f>
        <v>-</v>
      </c>
      <c r="L184" s="16" t="str">
        <f>IF(ISNUMBER(ESTIMATE!K124),IF(ESTIMATE!K124=1,1,-1),"-")</f>
        <v>-</v>
      </c>
      <c r="M184" s="16" t="str">
        <f>IF(ISNUMBER(ESTIMATE!L124),IF(ESTIMATE!L124=1,1,-1),"-")</f>
        <v>-</v>
      </c>
      <c r="N184" s="16" t="str">
        <f>IF(ISNUMBER(ESTIMATE!M124),IF(ESTIMATE!M124=1,1,-1),"-")</f>
        <v>-</v>
      </c>
      <c r="O184" s="16" t="str">
        <f>IF(ISNUMBER(ESTIMATE!N124),IF(ESTIMATE!N124=1,1,-1),"-")</f>
        <v>-</v>
      </c>
      <c r="P184" s="16" t="str">
        <f>IF(ISNUMBER(ESTIMATE!O124),IF(ESTIMATE!O124=1,1,-1),"-")</f>
        <v>-</v>
      </c>
      <c r="Q184" s="16" t="str">
        <f>IF(ISNUMBER(ESTIMATE!P124),IF(ESTIMATE!P124=1,1,-1),"-")</f>
        <v>-</v>
      </c>
      <c r="R184" s="16" t="str">
        <f>IF(ISNUMBER(ESTIMATE!Q124),IF(ESTIMATE!Q124=1,1,-1),"-")</f>
        <v>-</v>
      </c>
      <c r="S184" s="16" t="str">
        <f>IF(ISNUMBER(ESTIMATE!R124),IF(ESTIMATE!R124=1,1,-1),"-")</f>
        <v>-</v>
      </c>
      <c r="T184" s="16" t="str">
        <f>IF(ISNUMBER(ESTIMATE!S124),IF(ESTIMATE!S124=1,1,-1),"-")</f>
        <v>-</v>
      </c>
      <c r="U184" s="16" t="str">
        <f>IF(ISNUMBER(ESTIMATE!T124),IF(ESTIMATE!T124=1,1,-1),"-")</f>
        <v>-</v>
      </c>
      <c r="V184" s="16" t="str">
        <f>IF(ISNUMBER(ESTIMATE!U124),IF(ESTIMATE!U124=1,1,-1),"-")</f>
        <v>-</v>
      </c>
      <c r="W184" s="16" t="str">
        <f>IF(ISNUMBER(ESTIMATE!V124),IF(ESTIMATE!V124=1,1,-1),"-")</f>
        <v>-</v>
      </c>
      <c r="X184" s="224" t="str">
        <f t="shared" si="25"/>
        <v>-</v>
      </c>
      <c r="Y184" s="225" t="str">
        <f t="shared" si="26"/>
        <v>-</v>
      </c>
      <c r="Z184" s="226" t="str">
        <f t="shared" si="27"/>
        <v>-</v>
      </c>
      <c r="AA184" s="227" t="str">
        <f t="shared" si="28"/>
        <v>-</v>
      </c>
      <c r="AB184" s="228" t="str">
        <f t="shared" si="29"/>
        <v>-</v>
      </c>
      <c r="AC184" s="226" t="str">
        <f t="shared" si="30"/>
        <v>-</v>
      </c>
      <c r="AD184" s="227" t="str">
        <f t="shared" si="31"/>
        <v>-</v>
      </c>
      <c r="AE184" s="228" t="str">
        <f t="shared" si="32"/>
        <v>-</v>
      </c>
      <c r="AF184" s="239" t="str">
        <f t="shared" si="33"/>
        <v>-</v>
      </c>
      <c r="AG184" s="227" t="str">
        <f t="shared" si="34"/>
        <v>-</v>
      </c>
      <c r="AH184" s="228" t="str">
        <f t="shared" si="35"/>
        <v>-</v>
      </c>
      <c r="AI184" s="239" t="str">
        <f t="shared" si="36"/>
        <v>-</v>
      </c>
      <c r="AJ184" s="227" t="str">
        <f t="shared" si="37"/>
        <v>-</v>
      </c>
      <c r="AK184" s="228" t="str">
        <f t="shared" si="38"/>
        <v>-</v>
      </c>
      <c r="AL184" s="239" t="str">
        <f t="shared" si="39"/>
        <v>-</v>
      </c>
      <c r="AM184" s="227" t="str">
        <f t="shared" si="40"/>
        <v>-</v>
      </c>
      <c r="AN184" s="228" t="str">
        <f t="shared" si="41"/>
        <v>-</v>
      </c>
      <c r="AO184" s="240" t="str">
        <f t="shared" si="42"/>
        <v>-</v>
      </c>
      <c r="AP184" s="224" t="str">
        <f t="shared" si="43"/>
        <v>-</v>
      </c>
      <c r="AQ184" s="226" t="str">
        <f t="shared" si="44"/>
        <v>-</v>
      </c>
      <c r="AR184" s="109" t="str">
        <f t="shared" si="48"/>
        <v>-</v>
      </c>
      <c r="AS184" s="110" t="str">
        <f t="shared" si="45"/>
        <v>-</v>
      </c>
      <c r="AT184" s="110" t="str">
        <f t="shared" si="46"/>
        <v>-</v>
      </c>
    </row>
    <row r="185" spans="2:46">
      <c r="B185" s="18">
        <f t="shared" si="47"/>
        <v>103</v>
      </c>
      <c r="D185" s="22" t="str">
        <f>IF(ISNUMBER(ESTIMATE!C125),ESTIMATE!C125,"-")</f>
        <v>-</v>
      </c>
      <c r="E185" s="40" t="str">
        <f>IF(ISNUMBER(ESTIMATE!D125),ESTIMATE!D125,"-")</f>
        <v>-</v>
      </c>
      <c r="F185" s="16" t="str">
        <f>IF(ISNUMBER(ESTIMATE!E125),ESTIMATE!E125,"-")</f>
        <v>-</v>
      </c>
      <c r="G185" s="16" t="str">
        <f>IF(ISNUMBER(ESTIMATE!F125),IF(ESTIMATE!F125=1,1,-1),"-")</f>
        <v>-</v>
      </c>
      <c r="H185" s="16" t="str">
        <f>IF(ISNUMBER(ESTIMATE!G125),IF(ESTIMATE!G125=1,1,-1),"-")</f>
        <v>-</v>
      </c>
      <c r="I185" s="16" t="str">
        <f>IF(ISNUMBER(ESTIMATE!H125),IF(ESTIMATE!H125=1,1,-1),"-")</f>
        <v>-</v>
      </c>
      <c r="J185" s="16" t="str">
        <f>IF(ISNUMBER(ESTIMATE!I125),IF(ESTIMATE!I125=1,1,-1),"-")</f>
        <v>-</v>
      </c>
      <c r="K185" s="16" t="str">
        <f>IF(ISNUMBER(ESTIMATE!J125),IF(ESTIMATE!J125=1,1,-1),"-")</f>
        <v>-</v>
      </c>
      <c r="L185" s="16" t="str">
        <f>IF(ISNUMBER(ESTIMATE!K125),IF(ESTIMATE!K125=1,1,-1),"-")</f>
        <v>-</v>
      </c>
      <c r="M185" s="16" t="str">
        <f>IF(ISNUMBER(ESTIMATE!L125),IF(ESTIMATE!L125=1,1,-1),"-")</f>
        <v>-</v>
      </c>
      <c r="N185" s="16" t="str">
        <f>IF(ISNUMBER(ESTIMATE!M125),IF(ESTIMATE!M125=1,1,-1),"-")</f>
        <v>-</v>
      </c>
      <c r="O185" s="16" t="str">
        <f>IF(ISNUMBER(ESTIMATE!N125),IF(ESTIMATE!N125=1,1,-1),"-")</f>
        <v>-</v>
      </c>
      <c r="P185" s="16" t="str">
        <f>IF(ISNUMBER(ESTIMATE!O125),IF(ESTIMATE!O125=1,1,-1),"-")</f>
        <v>-</v>
      </c>
      <c r="Q185" s="16" t="str">
        <f>IF(ISNUMBER(ESTIMATE!P125),IF(ESTIMATE!P125=1,1,-1),"-")</f>
        <v>-</v>
      </c>
      <c r="R185" s="16" t="str">
        <f>IF(ISNUMBER(ESTIMATE!Q125),IF(ESTIMATE!Q125=1,1,-1),"-")</f>
        <v>-</v>
      </c>
      <c r="S185" s="16" t="str">
        <f>IF(ISNUMBER(ESTIMATE!R125),IF(ESTIMATE!R125=1,1,-1),"-")</f>
        <v>-</v>
      </c>
      <c r="T185" s="16" t="str">
        <f>IF(ISNUMBER(ESTIMATE!S125),IF(ESTIMATE!S125=1,1,-1),"-")</f>
        <v>-</v>
      </c>
      <c r="U185" s="16" t="str">
        <f>IF(ISNUMBER(ESTIMATE!T125),IF(ESTIMATE!T125=1,1,-1),"-")</f>
        <v>-</v>
      </c>
      <c r="V185" s="16" t="str">
        <f>IF(ISNUMBER(ESTIMATE!U125),IF(ESTIMATE!U125=1,1,-1),"-")</f>
        <v>-</v>
      </c>
      <c r="W185" s="16" t="str">
        <f>IF(ISNUMBER(ESTIMATE!V125),IF(ESTIMATE!V125=1,1,-1),"-")</f>
        <v>-</v>
      </c>
      <c r="X185" s="224" t="str">
        <f t="shared" si="25"/>
        <v>-</v>
      </c>
      <c r="Y185" s="225" t="str">
        <f t="shared" si="26"/>
        <v>-</v>
      </c>
      <c r="Z185" s="226" t="str">
        <f t="shared" si="27"/>
        <v>-</v>
      </c>
      <c r="AA185" s="227" t="str">
        <f t="shared" si="28"/>
        <v>-</v>
      </c>
      <c r="AB185" s="228" t="str">
        <f t="shared" si="29"/>
        <v>-</v>
      </c>
      <c r="AC185" s="226" t="str">
        <f t="shared" si="30"/>
        <v>-</v>
      </c>
      <c r="AD185" s="227" t="str">
        <f t="shared" si="31"/>
        <v>-</v>
      </c>
      <c r="AE185" s="228" t="str">
        <f t="shared" si="32"/>
        <v>-</v>
      </c>
      <c r="AF185" s="239" t="str">
        <f t="shared" si="33"/>
        <v>-</v>
      </c>
      <c r="AG185" s="227" t="str">
        <f t="shared" si="34"/>
        <v>-</v>
      </c>
      <c r="AH185" s="228" t="str">
        <f t="shared" si="35"/>
        <v>-</v>
      </c>
      <c r="AI185" s="239" t="str">
        <f t="shared" si="36"/>
        <v>-</v>
      </c>
      <c r="AJ185" s="227" t="str">
        <f t="shared" si="37"/>
        <v>-</v>
      </c>
      <c r="AK185" s="228" t="str">
        <f t="shared" si="38"/>
        <v>-</v>
      </c>
      <c r="AL185" s="239" t="str">
        <f t="shared" si="39"/>
        <v>-</v>
      </c>
      <c r="AM185" s="227" t="str">
        <f t="shared" si="40"/>
        <v>-</v>
      </c>
      <c r="AN185" s="228" t="str">
        <f t="shared" si="41"/>
        <v>-</v>
      </c>
      <c r="AO185" s="240" t="str">
        <f t="shared" si="42"/>
        <v>-</v>
      </c>
      <c r="AP185" s="224" t="str">
        <f t="shared" si="43"/>
        <v>-</v>
      </c>
      <c r="AQ185" s="226" t="str">
        <f t="shared" si="44"/>
        <v>-</v>
      </c>
      <c r="AR185" s="109" t="str">
        <f t="shared" si="48"/>
        <v>-</v>
      </c>
      <c r="AS185" s="110" t="str">
        <f t="shared" si="45"/>
        <v>-</v>
      </c>
      <c r="AT185" s="110" t="str">
        <f t="shared" si="46"/>
        <v>-</v>
      </c>
    </row>
    <row r="186" spans="2:46">
      <c r="B186" s="18">
        <f t="shared" si="47"/>
        <v>104</v>
      </c>
      <c r="D186" s="22" t="str">
        <f>IF(ISNUMBER(ESTIMATE!C126),ESTIMATE!C126,"-")</f>
        <v>-</v>
      </c>
      <c r="E186" s="40" t="str">
        <f>IF(ISNUMBER(ESTIMATE!D126),ESTIMATE!D126,"-")</f>
        <v>-</v>
      </c>
      <c r="F186" s="16" t="str">
        <f>IF(ISNUMBER(ESTIMATE!E126),ESTIMATE!E126,"-")</f>
        <v>-</v>
      </c>
      <c r="G186" s="16" t="str">
        <f>IF(ISNUMBER(ESTIMATE!F126),IF(ESTIMATE!F126=1,1,-1),"-")</f>
        <v>-</v>
      </c>
      <c r="H186" s="16" t="str">
        <f>IF(ISNUMBER(ESTIMATE!G126),IF(ESTIMATE!G126=1,1,-1),"-")</f>
        <v>-</v>
      </c>
      <c r="I186" s="16" t="str">
        <f>IF(ISNUMBER(ESTIMATE!H126),IF(ESTIMATE!H126=1,1,-1),"-")</f>
        <v>-</v>
      </c>
      <c r="J186" s="16" t="str">
        <f>IF(ISNUMBER(ESTIMATE!I126),IF(ESTIMATE!I126=1,1,-1),"-")</f>
        <v>-</v>
      </c>
      <c r="K186" s="16" t="str">
        <f>IF(ISNUMBER(ESTIMATE!J126),IF(ESTIMATE!J126=1,1,-1),"-")</f>
        <v>-</v>
      </c>
      <c r="L186" s="16" t="str">
        <f>IF(ISNUMBER(ESTIMATE!K126),IF(ESTIMATE!K126=1,1,-1),"-")</f>
        <v>-</v>
      </c>
      <c r="M186" s="16" t="str">
        <f>IF(ISNUMBER(ESTIMATE!L126),IF(ESTIMATE!L126=1,1,-1),"-")</f>
        <v>-</v>
      </c>
      <c r="N186" s="16" t="str">
        <f>IF(ISNUMBER(ESTIMATE!M126),IF(ESTIMATE!M126=1,1,-1),"-")</f>
        <v>-</v>
      </c>
      <c r="O186" s="16" t="str">
        <f>IF(ISNUMBER(ESTIMATE!N126),IF(ESTIMATE!N126=1,1,-1),"-")</f>
        <v>-</v>
      </c>
      <c r="P186" s="16" t="str">
        <f>IF(ISNUMBER(ESTIMATE!O126),IF(ESTIMATE!O126=1,1,-1),"-")</f>
        <v>-</v>
      </c>
      <c r="Q186" s="16" t="str">
        <f>IF(ISNUMBER(ESTIMATE!P126),IF(ESTIMATE!P126=1,1,-1),"-")</f>
        <v>-</v>
      </c>
      <c r="R186" s="16" t="str">
        <f>IF(ISNUMBER(ESTIMATE!Q126),IF(ESTIMATE!Q126=1,1,-1),"-")</f>
        <v>-</v>
      </c>
      <c r="S186" s="16" t="str">
        <f>IF(ISNUMBER(ESTIMATE!R126),IF(ESTIMATE!R126=1,1,-1),"-")</f>
        <v>-</v>
      </c>
      <c r="T186" s="16" t="str">
        <f>IF(ISNUMBER(ESTIMATE!S126),IF(ESTIMATE!S126=1,1,-1),"-")</f>
        <v>-</v>
      </c>
      <c r="U186" s="16" t="str">
        <f>IF(ISNUMBER(ESTIMATE!T126),IF(ESTIMATE!T126=1,1,-1),"-")</f>
        <v>-</v>
      </c>
      <c r="V186" s="16" t="str">
        <f>IF(ISNUMBER(ESTIMATE!U126),IF(ESTIMATE!U126=1,1,-1),"-")</f>
        <v>-</v>
      </c>
      <c r="W186" s="16" t="str">
        <f>IF(ISNUMBER(ESTIMATE!V126),IF(ESTIMATE!V126=1,1,-1),"-")</f>
        <v>-</v>
      </c>
      <c r="X186" s="224" t="str">
        <f t="shared" si="25"/>
        <v>-</v>
      </c>
      <c r="Y186" s="225" t="str">
        <f t="shared" si="26"/>
        <v>-</v>
      </c>
      <c r="Z186" s="226" t="str">
        <f t="shared" si="27"/>
        <v>-</v>
      </c>
      <c r="AA186" s="227" t="str">
        <f t="shared" si="28"/>
        <v>-</v>
      </c>
      <c r="AB186" s="228" t="str">
        <f t="shared" si="29"/>
        <v>-</v>
      </c>
      <c r="AC186" s="226" t="str">
        <f t="shared" si="30"/>
        <v>-</v>
      </c>
      <c r="AD186" s="227" t="str">
        <f t="shared" si="31"/>
        <v>-</v>
      </c>
      <c r="AE186" s="228" t="str">
        <f t="shared" si="32"/>
        <v>-</v>
      </c>
      <c r="AF186" s="239" t="str">
        <f t="shared" si="33"/>
        <v>-</v>
      </c>
      <c r="AG186" s="227" t="str">
        <f t="shared" si="34"/>
        <v>-</v>
      </c>
      <c r="AH186" s="228" t="str">
        <f t="shared" si="35"/>
        <v>-</v>
      </c>
      <c r="AI186" s="239" t="str">
        <f t="shared" si="36"/>
        <v>-</v>
      </c>
      <c r="AJ186" s="227" t="str">
        <f t="shared" si="37"/>
        <v>-</v>
      </c>
      <c r="AK186" s="228" t="str">
        <f t="shared" si="38"/>
        <v>-</v>
      </c>
      <c r="AL186" s="239" t="str">
        <f t="shared" si="39"/>
        <v>-</v>
      </c>
      <c r="AM186" s="227" t="str">
        <f t="shared" si="40"/>
        <v>-</v>
      </c>
      <c r="AN186" s="228" t="str">
        <f t="shared" si="41"/>
        <v>-</v>
      </c>
      <c r="AO186" s="240" t="str">
        <f t="shared" si="42"/>
        <v>-</v>
      </c>
      <c r="AP186" s="224" t="str">
        <f t="shared" si="43"/>
        <v>-</v>
      </c>
      <c r="AQ186" s="226" t="str">
        <f t="shared" si="44"/>
        <v>-</v>
      </c>
      <c r="AR186" s="109" t="str">
        <f t="shared" si="48"/>
        <v>-</v>
      </c>
      <c r="AS186" s="110" t="str">
        <f t="shared" si="45"/>
        <v>-</v>
      </c>
      <c r="AT186" s="110" t="str">
        <f t="shared" si="46"/>
        <v>-</v>
      </c>
    </row>
    <row r="187" spans="2:46">
      <c r="B187" s="18">
        <f t="shared" si="47"/>
        <v>105</v>
      </c>
      <c r="D187" s="22" t="str">
        <f>IF(ISNUMBER(ESTIMATE!C127),ESTIMATE!C127,"-")</f>
        <v>-</v>
      </c>
      <c r="E187" s="40" t="str">
        <f>IF(ISNUMBER(ESTIMATE!D127),ESTIMATE!D127,"-")</f>
        <v>-</v>
      </c>
      <c r="F187" s="16" t="str">
        <f>IF(ISNUMBER(ESTIMATE!E127),ESTIMATE!E127,"-")</f>
        <v>-</v>
      </c>
      <c r="G187" s="16" t="str">
        <f>IF(ISNUMBER(ESTIMATE!F127),IF(ESTIMATE!F127=1,1,-1),"-")</f>
        <v>-</v>
      </c>
      <c r="H187" s="16" t="str">
        <f>IF(ISNUMBER(ESTIMATE!G127),IF(ESTIMATE!G127=1,1,-1),"-")</f>
        <v>-</v>
      </c>
      <c r="I187" s="16" t="str">
        <f>IF(ISNUMBER(ESTIMATE!H127),IF(ESTIMATE!H127=1,1,-1),"-")</f>
        <v>-</v>
      </c>
      <c r="J187" s="16" t="str">
        <f>IF(ISNUMBER(ESTIMATE!I127),IF(ESTIMATE!I127=1,1,-1),"-")</f>
        <v>-</v>
      </c>
      <c r="K187" s="16" t="str">
        <f>IF(ISNUMBER(ESTIMATE!J127),IF(ESTIMATE!J127=1,1,-1),"-")</f>
        <v>-</v>
      </c>
      <c r="L187" s="16" t="str">
        <f>IF(ISNUMBER(ESTIMATE!K127),IF(ESTIMATE!K127=1,1,-1),"-")</f>
        <v>-</v>
      </c>
      <c r="M187" s="16" t="str">
        <f>IF(ISNUMBER(ESTIMATE!L127),IF(ESTIMATE!L127=1,1,-1),"-")</f>
        <v>-</v>
      </c>
      <c r="N187" s="16" t="str">
        <f>IF(ISNUMBER(ESTIMATE!M127),IF(ESTIMATE!M127=1,1,-1),"-")</f>
        <v>-</v>
      </c>
      <c r="O187" s="16" t="str">
        <f>IF(ISNUMBER(ESTIMATE!N127),IF(ESTIMATE!N127=1,1,-1),"-")</f>
        <v>-</v>
      </c>
      <c r="P187" s="16" t="str">
        <f>IF(ISNUMBER(ESTIMATE!O127),IF(ESTIMATE!O127=1,1,-1),"-")</f>
        <v>-</v>
      </c>
      <c r="Q187" s="16" t="str">
        <f>IF(ISNUMBER(ESTIMATE!P127),IF(ESTIMATE!P127=1,1,-1),"-")</f>
        <v>-</v>
      </c>
      <c r="R187" s="16" t="str">
        <f>IF(ISNUMBER(ESTIMATE!Q127),IF(ESTIMATE!Q127=1,1,-1),"-")</f>
        <v>-</v>
      </c>
      <c r="S187" s="16" t="str">
        <f>IF(ISNUMBER(ESTIMATE!R127),IF(ESTIMATE!R127=1,1,-1),"-")</f>
        <v>-</v>
      </c>
      <c r="T187" s="16" t="str">
        <f>IF(ISNUMBER(ESTIMATE!S127),IF(ESTIMATE!S127=1,1,-1),"-")</f>
        <v>-</v>
      </c>
      <c r="U187" s="16" t="str">
        <f>IF(ISNUMBER(ESTIMATE!T127),IF(ESTIMATE!T127=1,1,-1),"-")</f>
        <v>-</v>
      </c>
      <c r="V187" s="16" t="str">
        <f>IF(ISNUMBER(ESTIMATE!U127),IF(ESTIMATE!U127=1,1,-1),"-")</f>
        <v>-</v>
      </c>
      <c r="W187" s="16" t="str">
        <f>IF(ISNUMBER(ESTIMATE!V127),IF(ESTIMATE!V127=1,1,-1),"-")</f>
        <v>-</v>
      </c>
      <c r="X187" s="224" t="str">
        <f t="shared" si="25"/>
        <v>-</v>
      </c>
      <c r="Y187" s="225" t="str">
        <f t="shared" si="26"/>
        <v>-</v>
      </c>
      <c r="Z187" s="226" t="str">
        <f t="shared" si="27"/>
        <v>-</v>
      </c>
      <c r="AA187" s="227" t="str">
        <f t="shared" si="28"/>
        <v>-</v>
      </c>
      <c r="AB187" s="228" t="str">
        <f t="shared" si="29"/>
        <v>-</v>
      </c>
      <c r="AC187" s="226" t="str">
        <f t="shared" si="30"/>
        <v>-</v>
      </c>
      <c r="AD187" s="227" t="str">
        <f t="shared" si="31"/>
        <v>-</v>
      </c>
      <c r="AE187" s="228" t="str">
        <f t="shared" si="32"/>
        <v>-</v>
      </c>
      <c r="AF187" s="239" t="str">
        <f t="shared" si="33"/>
        <v>-</v>
      </c>
      <c r="AG187" s="227" t="str">
        <f t="shared" si="34"/>
        <v>-</v>
      </c>
      <c r="AH187" s="228" t="str">
        <f t="shared" si="35"/>
        <v>-</v>
      </c>
      <c r="AI187" s="239" t="str">
        <f t="shared" si="36"/>
        <v>-</v>
      </c>
      <c r="AJ187" s="227" t="str">
        <f t="shared" si="37"/>
        <v>-</v>
      </c>
      <c r="AK187" s="228" t="str">
        <f t="shared" si="38"/>
        <v>-</v>
      </c>
      <c r="AL187" s="239" t="str">
        <f t="shared" si="39"/>
        <v>-</v>
      </c>
      <c r="AM187" s="227" t="str">
        <f t="shared" si="40"/>
        <v>-</v>
      </c>
      <c r="AN187" s="228" t="str">
        <f t="shared" si="41"/>
        <v>-</v>
      </c>
      <c r="AO187" s="240" t="str">
        <f t="shared" si="42"/>
        <v>-</v>
      </c>
      <c r="AP187" s="224" t="str">
        <f t="shared" si="43"/>
        <v>-</v>
      </c>
      <c r="AQ187" s="226" t="str">
        <f t="shared" si="44"/>
        <v>-</v>
      </c>
      <c r="AR187" s="109" t="str">
        <f t="shared" si="48"/>
        <v>-</v>
      </c>
      <c r="AS187" s="110" t="str">
        <f t="shared" si="45"/>
        <v>-</v>
      </c>
      <c r="AT187" s="110" t="str">
        <f t="shared" si="46"/>
        <v>-</v>
      </c>
    </row>
    <row r="188" spans="2:46">
      <c r="B188" s="18">
        <f t="shared" si="47"/>
        <v>106</v>
      </c>
      <c r="D188" s="22" t="str">
        <f>IF(ISNUMBER(ESTIMATE!C128),ESTIMATE!C128,"-")</f>
        <v>-</v>
      </c>
      <c r="E188" s="40" t="str">
        <f>IF(ISNUMBER(ESTIMATE!D128),ESTIMATE!D128,"-")</f>
        <v>-</v>
      </c>
      <c r="F188" s="16" t="str">
        <f>IF(ISNUMBER(ESTIMATE!E128),ESTIMATE!E128,"-")</f>
        <v>-</v>
      </c>
      <c r="G188" s="16" t="str">
        <f>IF(ISNUMBER(ESTIMATE!F128),IF(ESTIMATE!F128=1,1,-1),"-")</f>
        <v>-</v>
      </c>
      <c r="H188" s="16" t="str">
        <f>IF(ISNUMBER(ESTIMATE!G128),IF(ESTIMATE!G128=1,1,-1),"-")</f>
        <v>-</v>
      </c>
      <c r="I188" s="16" t="str">
        <f>IF(ISNUMBER(ESTIMATE!H128),IF(ESTIMATE!H128=1,1,-1),"-")</f>
        <v>-</v>
      </c>
      <c r="J188" s="16" t="str">
        <f>IF(ISNUMBER(ESTIMATE!I128),IF(ESTIMATE!I128=1,1,-1),"-")</f>
        <v>-</v>
      </c>
      <c r="K188" s="16" t="str">
        <f>IF(ISNUMBER(ESTIMATE!J128),IF(ESTIMATE!J128=1,1,-1),"-")</f>
        <v>-</v>
      </c>
      <c r="L188" s="16" t="str">
        <f>IF(ISNUMBER(ESTIMATE!K128),IF(ESTIMATE!K128=1,1,-1),"-")</f>
        <v>-</v>
      </c>
      <c r="M188" s="16" t="str">
        <f>IF(ISNUMBER(ESTIMATE!L128),IF(ESTIMATE!L128=1,1,-1),"-")</f>
        <v>-</v>
      </c>
      <c r="N188" s="16" t="str">
        <f>IF(ISNUMBER(ESTIMATE!M128),IF(ESTIMATE!M128=1,1,-1),"-")</f>
        <v>-</v>
      </c>
      <c r="O188" s="16" t="str">
        <f>IF(ISNUMBER(ESTIMATE!N128),IF(ESTIMATE!N128=1,1,-1),"-")</f>
        <v>-</v>
      </c>
      <c r="P188" s="16" t="str">
        <f>IF(ISNUMBER(ESTIMATE!O128),IF(ESTIMATE!O128=1,1,-1),"-")</f>
        <v>-</v>
      </c>
      <c r="Q188" s="16" t="str">
        <f>IF(ISNUMBER(ESTIMATE!P128),IF(ESTIMATE!P128=1,1,-1),"-")</f>
        <v>-</v>
      </c>
      <c r="R188" s="16" t="str">
        <f>IF(ISNUMBER(ESTIMATE!Q128),IF(ESTIMATE!Q128=1,1,-1),"-")</f>
        <v>-</v>
      </c>
      <c r="S188" s="16" t="str">
        <f>IF(ISNUMBER(ESTIMATE!R128),IF(ESTIMATE!R128=1,1,-1),"-")</f>
        <v>-</v>
      </c>
      <c r="T188" s="16" t="str">
        <f>IF(ISNUMBER(ESTIMATE!S128),IF(ESTIMATE!S128=1,1,-1),"-")</f>
        <v>-</v>
      </c>
      <c r="U188" s="16" t="str">
        <f>IF(ISNUMBER(ESTIMATE!T128),IF(ESTIMATE!T128=1,1,-1),"-")</f>
        <v>-</v>
      </c>
      <c r="V188" s="16" t="str">
        <f>IF(ISNUMBER(ESTIMATE!U128),IF(ESTIMATE!U128=1,1,-1),"-")</f>
        <v>-</v>
      </c>
      <c r="W188" s="16" t="str">
        <f>IF(ISNUMBER(ESTIMATE!V128),IF(ESTIMATE!V128=1,1,-1),"-")</f>
        <v>-</v>
      </c>
      <c r="X188" s="224" t="str">
        <f t="shared" si="25"/>
        <v>-</v>
      </c>
      <c r="Y188" s="225" t="str">
        <f t="shared" si="26"/>
        <v>-</v>
      </c>
      <c r="Z188" s="226" t="str">
        <f t="shared" si="27"/>
        <v>-</v>
      </c>
      <c r="AA188" s="227" t="str">
        <f t="shared" si="28"/>
        <v>-</v>
      </c>
      <c r="AB188" s="228" t="str">
        <f t="shared" si="29"/>
        <v>-</v>
      </c>
      <c r="AC188" s="226" t="str">
        <f t="shared" si="30"/>
        <v>-</v>
      </c>
      <c r="AD188" s="227" t="str">
        <f t="shared" si="31"/>
        <v>-</v>
      </c>
      <c r="AE188" s="228" t="str">
        <f t="shared" si="32"/>
        <v>-</v>
      </c>
      <c r="AF188" s="239" t="str">
        <f t="shared" si="33"/>
        <v>-</v>
      </c>
      <c r="AG188" s="227" t="str">
        <f t="shared" si="34"/>
        <v>-</v>
      </c>
      <c r="AH188" s="228" t="str">
        <f t="shared" si="35"/>
        <v>-</v>
      </c>
      <c r="AI188" s="239" t="str">
        <f t="shared" si="36"/>
        <v>-</v>
      </c>
      <c r="AJ188" s="227" t="str">
        <f t="shared" si="37"/>
        <v>-</v>
      </c>
      <c r="AK188" s="228" t="str">
        <f t="shared" si="38"/>
        <v>-</v>
      </c>
      <c r="AL188" s="239" t="str">
        <f t="shared" si="39"/>
        <v>-</v>
      </c>
      <c r="AM188" s="227" t="str">
        <f t="shared" si="40"/>
        <v>-</v>
      </c>
      <c r="AN188" s="228" t="str">
        <f t="shared" si="41"/>
        <v>-</v>
      </c>
      <c r="AO188" s="240" t="str">
        <f t="shared" si="42"/>
        <v>-</v>
      </c>
      <c r="AP188" s="224" t="str">
        <f t="shared" si="43"/>
        <v>-</v>
      </c>
      <c r="AQ188" s="226" t="str">
        <f t="shared" si="44"/>
        <v>-</v>
      </c>
      <c r="AR188" s="109" t="str">
        <f t="shared" si="48"/>
        <v>-</v>
      </c>
      <c r="AS188" s="110" t="str">
        <f t="shared" si="45"/>
        <v>-</v>
      </c>
      <c r="AT188" s="110" t="str">
        <f t="shared" si="46"/>
        <v>-</v>
      </c>
    </row>
    <row r="189" spans="2:46">
      <c r="B189" s="18">
        <f t="shared" si="47"/>
        <v>107</v>
      </c>
      <c r="D189" s="22" t="str">
        <f>IF(ISNUMBER(ESTIMATE!C129),ESTIMATE!C129,"-")</f>
        <v>-</v>
      </c>
      <c r="E189" s="40" t="str">
        <f>IF(ISNUMBER(ESTIMATE!D129),ESTIMATE!D129,"-")</f>
        <v>-</v>
      </c>
      <c r="F189" s="16" t="str">
        <f>IF(ISNUMBER(ESTIMATE!E129),ESTIMATE!E129,"-")</f>
        <v>-</v>
      </c>
      <c r="G189" s="16" t="str">
        <f>IF(ISNUMBER(ESTIMATE!F129),IF(ESTIMATE!F129=1,1,-1),"-")</f>
        <v>-</v>
      </c>
      <c r="H189" s="16" t="str">
        <f>IF(ISNUMBER(ESTIMATE!G129),IF(ESTIMATE!G129=1,1,-1),"-")</f>
        <v>-</v>
      </c>
      <c r="I189" s="16" t="str">
        <f>IF(ISNUMBER(ESTIMATE!H129),IF(ESTIMATE!H129=1,1,-1),"-")</f>
        <v>-</v>
      </c>
      <c r="J189" s="16" t="str">
        <f>IF(ISNUMBER(ESTIMATE!I129),IF(ESTIMATE!I129=1,1,-1),"-")</f>
        <v>-</v>
      </c>
      <c r="K189" s="16" t="str">
        <f>IF(ISNUMBER(ESTIMATE!J129),IF(ESTIMATE!J129=1,1,-1),"-")</f>
        <v>-</v>
      </c>
      <c r="L189" s="16" t="str">
        <f>IF(ISNUMBER(ESTIMATE!K129),IF(ESTIMATE!K129=1,1,-1),"-")</f>
        <v>-</v>
      </c>
      <c r="M189" s="16" t="str">
        <f>IF(ISNUMBER(ESTIMATE!L129),IF(ESTIMATE!L129=1,1,-1),"-")</f>
        <v>-</v>
      </c>
      <c r="N189" s="16" t="str">
        <f>IF(ISNUMBER(ESTIMATE!M129),IF(ESTIMATE!M129=1,1,-1),"-")</f>
        <v>-</v>
      </c>
      <c r="O189" s="16" t="str">
        <f>IF(ISNUMBER(ESTIMATE!N129),IF(ESTIMATE!N129=1,1,-1),"-")</f>
        <v>-</v>
      </c>
      <c r="P189" s="16" t="str">
        <f>IF(ISNUMBER(ESTIMATE!O129),IF(ESTIMATE!O129=1,1,-1),"-")</f>
        <v>-</v>
      </c>
      <c r="Q189" s="16" t="str">
        <f>IF(ISNUMBER(ESTIMATE!P129),IF(ESTIMATE!P129=1,1,-1),"-")</f>
        <v>-</v>
      </c>
      <c r="R189" s="16" t="str">
        <f>IF(ISNUMBER(ESTIMATE!Q129),IF(ESTIMATE!Q129=1,1,-1),"-")</f>
        <v>-</v>
      </c>
      <c r="S189" s="16" t="str">
        <f>IF(ISNUMBER(ESTIMATE!R129),IF(ESTIMATE!R129=1,1,-1),"-")</f>
        <v>-</v>
      </c>
      <c r="T189" s="16" t="str">
        <f>IF(ISNUMBER(ESTIMATE!S129),IF(ESTIMATE!S129=1,1,-1),"-")</f>
        <v>-</v>
      </c>
      <c r="U189" s="16" t="str">
        <f>IF(ISNUMBER(ESTIMATE!T129),IF(ESTIMATE!T129=1,1,-1),"-")</f>
        <v>-</v>
      </c>
      <c r="V189" s="16" t="str">
        <f>IF(ISNUMBER(ESTIMATE!U129),IF(ESTIMATE!U129=1,1,-1),"-")</f>
        <v>-</v>
      </c>
      <c r="W189" s="16" t="str">
        <f>IF(ISNUMBER(ESTIMATE!V129),IF(ESTIMATE!V129=1,1,-1),"-")</f>
        <v>-</v>
      </c>
      <c r="X189" s="224" t="str">
        <f t="shared" si="25"/>
        <v>-</v>
      </c>
      <c r="Y189" s="225" t="str">
        <f t="shared" si="26"/>
        <v>-</v>
      </c>
      <c r="Z189" s="226" t="str">
        <f t="shared" si="27"/>
        <v>-</v>
      </c>
      <c r="AA189" s="227" t="str">
        <f t="shared" si="28"/>
        <v>-</v>
      </c>
      <c r="AB189" s="228" t="str">
        <f t="shared" si="29"/>
        <v>-</v>
      </c>
      <c r="AC189" s="226" t="str">
        <f t="shared" si="30"/>
        <v>-</v>
      </c>
      <c r="AD189" s="227" t="str">
        <f t="shared" si="31"/>
        <v>-</v>
      </c>
      <c r="AE189" s="228" t="str">
        <f t="shared" si="32"/>
        <v>-</v>
      </c>
      <c r="AF189" s="239" t="str">
        <f t="shared" si="33"/>
        <v>-</v>
      </c>
      <c r="AG189" s="227" t="str">
        <f t="shared" si="34"/>
        <v>-</v>
      </c>
      <c r="AH189" s="228" t="str">
        <f t="shared" si="35"/>
        <v>-</v>
      </c>
      <c r="AI189" s="239" t="str">
        <f t="shared" si="36"/>
        <v>-</v>
      </c>
      <c r="AJ189" s="227" t="str">
        <f t="shared" si="37"/>
        <v>-</v>
      </c>
      <c r="AK189" s="228" t="str">
        <f t="shared" si="38"/>
        <v>-</v>
      </c>
      <c r="AL189" s="239" t="str">
        <f t="shared" si="39"/>
        <v>-</v>
      </c>
      <c r="AM189" s="227" t="str">
        <f t="shared" si="40"/>
        <v>-</v>
      </c>
      <c r="AN189" s="228" t="str">
        <f t="shared" si="41"/>
        <v>-</v>
      </c>
      <c r="AO189" s="240" t="str">
        <f t="shared" si="42"/>
        <v>-</v>
      </c>
      <c r="AP189" s="224" t="str">
        <f t="shared" si="43"/>
        <v>-</v>
      </c>
      <c r="AQ189" s="226" t="str">
        <f t="shared" si="44"/>
        <v>-</v>
      </c>
      <c r="AR189" s="109" t="str">
        <f t="shared" si="48"/>
        <v>-</v>
      </c>
      <c r="AS189" s="110" t="str">
        <f t="shared" si="45"/>
        <v>-</v>
      </c>
      <c r="AT189" s="110" t="str">
        <f t="shared" si="46"/>
        <v>-</v>
      </c>
    </row>
    <row r="190" spans="2:46">
      <c r="B190" s="18">
        <f t="shared" si="47"/>
        <v>108</v>
      </c>
      <c r="D190" s="22" t="str">
        <f>IF(ISNUMBER(ESTIMATE!C130),ESTIMATE!C130,"-")</f>
        <v>-</v>
      </c>
      <c r="E190" s="40" t="str">
        <f>IF(ISNUMBER(ESTIMATE!D130),ESTIMATE!D130,"-")</f>
        <v>-</v>
      </c>
      <c r="F190" s="16" t="str">
        <f>IF(ISNUMBER(ESTIMATE!E130),ESTIMATE!E130,"-")</f>
        <v>-</v>
      </c>
      <c r="G190" s="16" t="str">
        <f>IF(ISNUMBER(ESTIMATE!F130),IF(ESTIMATE!F130=1,1,-1),"-")</f>
        <v>-</v>
      </c>
      <c r="H190" s="16" t="str">
        <f>IF(ISNUMBER(ESTIMATE!G130),IF(ESTIMATE!G130=1,1,-1),"-")</f>
        <v>-</v>
      </c>
      <c r="I190" s="16" t="str">
        <f>IF(ISNUMBER(ESTIMATE!H130),IF(ESTIMATE!H130=1,1,-1),"-")</f>
        <v>-</v>
      </c>
      <c r="J190" s="16" t="str">
        <f>IF(ISNUMBER(ESTIMATE!I130),IF(ESTIMATE!I130=1,1,-1),"-")</f>
        <v>-</v>
      </c>
      <c r="K190" s="16" t="str">
        <f>IF(ISNUMBER(ESTIMATE!J130),IF(ESTIMATE!J130=1,1,-1),"-")</f>
        <v>-</v>
      </c>
      <c r="L190" s="16" t="str">
        <f>IF(ISNUMBER(ESTIMATE!K130),IF(ESTIMATE!K130=1,1,-1),"-")</f>
        <v>-</v>
      </c>
      <c r="M190" s="16" t="str">
        <f>IF(ISNUMBER(ESTIMATE!L130),IF(ESTIMATE!L130=1,1,-1),"-")</f>
        <v>-</v>
      </c>
      <c r="N190" s="16" t="str">
        <f>IF(ISNUMBER(ESTIMATE!M130),IF(ESTIMATE!M130=1,1,-1),"-")</f>
        <v>-</v>
      </c>
      <c r="O190" s="16" t="str">
        <f>IF(ISNUMBER(ESTIMATE!N130),IF(ESTIMATE!N130=1,1,-1),"-")</f>
        <v>-</v>
      </c>
      <c r="P190" s="16" t="str">
        <f>IF(ISNUMBER(ESTIMATE!O130),IF(ESTIMATE!O130=1,1,-1),"-")</f>
        <v>-</v>
      </c>
      <c r="Q190" s="16" t="str">
        <f>IF(ISNUMBER(ESTIMATE!P130),IF(ESTIMATE!P130=1,1,-1),"-")</f>
        <v>-</v>
      </c>
      <c r="R190" s="16" t="str">
        <f>IF(ISNUMBER(ESTIMATE!Q130),IF(ESTIMATE!Q130=1,1,-1),"-")</f>
        <v>-</v>
      </c>
      <c r="S190" s="16" t="str">
        <f>IF(ISNUMBER(ESTIMATE!R130),IF(ESTIMATE!R130=1,1,-1),"-")</f>
        <v>-</v>
      </c>
      <c r="T190" s="16" t="str">
        <f>IF(ISNUMBER(ESTIMATE!S130),IF(ESTIMATE!S130=1,1,-1),"-")</f>
        <v>-</v>
      </c>
      <c r="U190" s="16" t="str">
        <f>IF(ISNUMBER(ESTIMATE!T130),IF(ESTIMATE!T130=1,1,-1),"-")</f>
        <v>-</v>
      </c>
      <c r="V190" s="16" t="str">
        <f>IF(ISNUMBER(ESTIMATE!U130),IF(ESTIMATE!U130=1,1,-1),"-")</f>
        <v>-</v>
      </c>
      <c r="W190" s="16" t="str">
        <f>IF(ISNUMBER(ESTIMATE!V130),IF(ESTIMATE!V130=1,1,-1),"-")</f>
        <v>-</v>
      </c>
      <c r="X190" s="224" t="str">
        <f t="shared" si="25"/>
        <v>-</v>
      </c>
      <c r="Y190" s="225" t="str">
        <f t="shared" si="26"/>
        <v>-</v>
      </c>
      <c r="Z190" s="226" t="str">
        <f t="shared" si="27"/>
        <v>-</v>
      </c>
      <c r="AA190" s="227" t="str">
        <f t="shared" si="28"/>
        <v>-</v>
      </c>
      <c r="AB190" s="228" t="str">
        <f t="shared" si="29"/>
        <v>-</v>
      </c>
      <c r="AC190" s="226" t="str">
        <f t="shared" si="30"/>
        <v>-</v>
      </c>
      <c r="AD190" s="227" t="str">
        <f t="shared" si="31"/>
        <v>-</v>
      </c>
      <c r="AE190" s="228" t="str">
        <f t="shared" si="32"/>
        <v>-</v>
      </c>
      <c r="AF190" s="239" t="str">
        <f t="shared" si="33"/>
        <v>-</v>
      </c>
      <c r="AG190" s="227" t="str">
        <f t="shared" si="34"/>
        <v>-</v>
      </c>
      <c r="AH190" s="228" t="str">
        <f t="shared" si="35"/>
        <v>-</v>
      </c>
      <c r="AI190" s="239" t="str">
        <f t="shared" si="36"/>
        <v>-</v>
      </c>
      <c r="AJ190" s="227" t="str">
        <f t="shared" si="37"/>
        <v>-</v>
      </c>
      <c r="AK190" s="228" t="str">
        <f t="shared" si="38"/>
        <v>-</v>
      </c>
      <c r="AL190" s="239" t="str">
        <f t="shared" si="39"/>
        <v>-</v>
      </c>
      <c r="AM190" s="227" t="str">
        <f t="shared" si="40"/>
        <v>-</v>
      </c>
      <c r="AN190" s="228" t="str">
        <f t="shared" si="41"/>
        <v>-</v>
      </c>
      <c r="AO190" s="240" t="str">
        <f t="shared" si="42"/>
        <v>-</v>
      </c>
      <c r="AP190" s="224" t="str">
        <f t="shared" si="43"/>
        <v>-</v>
      </c>
      <c r="AQ190" s="226" t="str">
        <f t="shared" si="44"/>
        <v>-</v>
      </c>
      <c r="AR190" s="109" t="str">
        <f t="shared" si="48"/>
        <v>-</v>
      </c>
      <c r="AS190" s="110" t="str">
        <f t="shared" si="45"/>
        <v>-</v>
      </c>
      <c r="AT190" s="110" t="str">
        <f t="shared" si="46"/>
        <v>-</v>
      </c>
    </row>
    <row r="191" spans="2:46">
      <c r="B191" s="18">
        <f t="shared" si="47"/>
        <v>109</v>
      </c>
      <c r="D191" s="22" t="str">
        <f>IF(ISNUMBER(ESTIMATE!C131),ESTIMATE!C131,"-")</f>
        <v>-</v>
      </c>
      <c r="E191" s="40" t="str">
        <f>IF(ISNUMBER(ESTIMATE!D131),ESTIMATE!D131,"-")</f>
        <v>-</v>
      </c>
      <c r="F191" s="16" t="str">
        <f>IF(ISNUMBER(ESTIMATE!E131),ESTIMATE!E131,"-")</f>
        <v>-</v>
      </c>
      <c r="G191" s="16" t="str">
        <f>IF(ISNUMBER(ESTIMATE!F131),IF(ESTIMATE!F131=1,1,-1),"-")</f>
        <v>-</v>
      </c>
      <c r="H191" s="16" t="str">
        <f>IF(ISNUMBER(ESTIMATE!G131),IF(ESTIMATE!G131=1,1,-1),"-")</f>
        <v>-</v>
      </c>
      <c r="I191" s="16" t="str">
        <f>IF(ISNUMBER(ESTIMATE!H131),IF(ESTIMATE!H131=1,1,-1),"-")</f>
        <v>-</v>
      </c>
      <c r="J191" s="16" t="str">
        <f>IF(ISNUMBER(ESTIMATE!I131),IF(ESTIMATE!I131=1,1,-1),"-")</f>
        <v>-</v>
      </c>
      <c r="K191" s="16" t="str">
        <f>IF(ISNUMBER(ESTIMATE!J131),IF(ESTIMATE!J131=1,1,-1),"-")</f>
        <v>-</v>
      </c>
      <c r="L191" s="16" t="str">
        <f>IF(ISNUMBER(ESTIMATE!K131),IF(ESTIMATE!K131=1,1,-1),"-")</f>
        <v>-</v>
      </c>
      <c r="M191" s="16" t="str">
        <f>IF(ISNUMBER(ESTIMATE!L131),IF(ESTIMATE!L131=1,1,-1),"-")</f>
        <v>-</v>
      </c>
      <c r="N191" s="16" t="str">
        <f>IF(ISNUMBER(ESTIMATE!M131),IF(ESTIMATE!M131=1,1,-1),"-")</f>
        <v>-</v>
      </c>
      <c r="O191" s="16" t="str">
        <f>IF(ISNUMBER(ESTIMATE!N131),IF(ESTIMATE!N131=1,1,-1),"-")</f>
        <v>-</v>
      </c>
      <c r="P191" s="16" t="str">
        <f>IF(ISNUMBER(ESTIMATE!O131),IF(ESTIMATE!O131=1,1,-1),"-")</f>
        <v>-</v>
      </c>
      <c r="Q191" s="16" t="str">
        <f>IF(ISNUMBER(ESTIMATE!P131),IF(ESTIMATE!P131=1,1,-1),"-")</f>
        <v>-</v>
      </c>
      <c r="R191" s="16" t="str">
        <f>IF(ISNUMBER(ESTIMATE!Q131),IF(ESTIMATE!Q131=1,1,-1),"-")</f>
        <v>-</v>
      </c>
      <c r="S191" s="16" t="str">
        <f>IF(ISNUMBER(ESTIMATE!R131),IF(ESTIMATE!R131=1,1,-1),"-")</f>
        <v>-</v>
      </c>
      <c r="T191" s="16" t="str">
        <f>IF(ISNUMBER(ESTIMATE!S131),IF(ESTIMATE!S131=1,1,-1),"-")</f>
        <v>-</v>
      </c>
      <c r="U191" s="16" t="str">
        <f>IF(ISNUMBER(ESTIMATE!T131),IF(ESTIMATE!T131=1,1,-1),"-")</f>
        <v>-</v>
      </c>
      <c r="V191" s="16" t="str">
        <f>IF(ISNUMBER(ESTIMATE!U131),IF(ESTIMATE!U131=1,1,-1),"-")</f>
        <v>-</v>
      </c>
      <c r="W191" s="16" t="str">
        <f>IF(ISNUMBER(ESTIMATE!V131),IF(ESTIMATE!V131=1,1,-1),"-")</f>
        <v>-</v>
      </c>
      <c r="X191" s="224" t="str">
        <f t="shared" si="25"/>
        <v>-</v>
      </c>
      <c r="Y191" s="225" t="str">
        <f t="shared" si="26"/>
        <v>-</v>
      </c>
      <c r="Z191" s="226" t="str">
        <f t="shared" si="27"/>
        <v>-</v>
      </c>
      <c r="AA191" s="227" t="str">
        <f t="shared" si="28"/>
        <v>-</v>
      </c>
      <c r="AB191" s="228" t="str">
        <f t="shared" si="29"/>
        <v>-</v>
      </c>
      <c r="AC191" s="226" t="str">
        <f t="shared" si="30"/>
        <v>-</v>
      </c>
      <c r="AD191" s="227" t="str">
        <f t="shared" si="31"/>
        <v>-</v>
      </c>
      <c r="AE191" s="228" t="str">
        <f t="shared" si="32"/>
        <v>-</v>
      </c>
      <c r="AF191" s="239" t="str">
        <f t="shared" si="33"/>
        <v>-</v>
      </c>
      <c r="AG191" s="227" t="str">
        <f t="shared" si="34"/>
        <v>-</v>
      </c>
      <c r="AH191" s="228" t="str">
        <f t="shared" si="35"/>
        <v>-</v>
      </c>
      <c r="AI191" s="239" t="str">
        <f t="shared" si="36"/>
        <v>-</v>
      </c>
      <c r="AJ191" s="227" t="str">
        <f t="shared" si="37"/>
        <v>-</v>
      </c>
      <c r="AK191" s="228" t="str">
        <f t="shared" si="38"/>
        <v>-</v>
      </c>
      <c r="AL191" s="239" t="str">
        <f t="shared" si="39"/>
        <v>-</v>
      </c>
      <c r="AM191" s="227" t="str">
        <f t="shared" si="40"/>
        <v>-</v>
      </c>
      <c r="AN191" s="228" t="str">
        <f t="shared" si="41"/>
        <v>-</v>
      </c>
      <c r="AO191" s="240" t="str">
        <f t="shared" si="42"/>
        <v>-</v>
      </c>
      <c r="AP191" s="224" t="str">
        <f t="shared" si="43"/>
        <v>-</v>
      </c>
      <c r="AQ191" s="226" t="str">
        <f t="shared" si="44"/>
        <v>-</v>
      </c>
      <c r="AR191" s="109" t="str">
        <f t="shared" si="48"/>
        <v>-</v>
      </c>
      <c r="AS191" s="110" t="str">
        <f t="shared" si="45"/>
        <v>-</v>
      </c>
      <c r="AT191" s="110" t="str">
        <f t="shared" si="46"/>
        <v>-</v>
      </c>
    </row>
    <row r="192" spans="2:46">
      <c r="B192" s="18">
        <f t="shared" si="47"/>
        <v>110</v>
      </c>
      <c r="D192" s="22" t="str">
        <f>IF(ISNUMBER(ESTIMATE!C132),ESTIMATE!C132,"-")</f>
        <v>-</v>
      </c>
      <c r="E192" s="40" t="str">
        <f>IF(ISNUMBER(ESTIMATE!D132),ESTIMATE!D132,"-")</f>
        <v>-</v>
      </c>
      <c r="F192" s="16" t="str">
        <f>IF(ISNUMBER(ESTIMATE!E132),ESTIMATE!E132,"-")</f>
        <v>-</v>
      </c>
      <c r="G192" s="16" t="str">
        <f>IF(ISNUMBER(ESTIMATE!F132),IF(ESTIMATE!F132=1,1,-1),"-")</f>
        <v>-</v>
      </c>
      <c r="H192" s="16" t="str">
        <f>IF(ISNUMBER(ESTIMATE!G132),IF(ESTIMATE!G132=1,1,-1),"-")</f>
        <v>-</v>
      </c>
      <c r="I192" s="16" t="str">
        <f>IF(ISNUMBER(ESTIMATE!H132),IF(ESTIMATE!H132=1,1,-1),"-")</f>
        <v>-</v>
      </c>
      <c r="J192" s="16" t="str">
        <f>IF(ISNUMBER(ESTIMATE!I132),IF(ESTIMATE!I132=1,1,-1),"-")</f>
        <v>-</v>
      </c>
      <c r="K192" s="16" t="str">
        <f>IF(ISNUMBER(ESTIMATE!J132),IF(ESTIMATE!J132=1,1,-1),"-")</f>
        <v>-</v>
      </c>
      <c r="L192" s="16" t="str">
        <f>IF(ISNUMBER(ESTIMATE!K132),IF(ESTIMATE!K132=1,1,-1),"-")</f>
        <v>-</v>
      </c>
      <c r="M192" s="16" t="str">
        <f>IF(ISNUMBER(ESTIMATE!L132),IF(ESTIMATE!L132=1,1,-1),"-")</f>
        <v>-</v>
      </c>
      <c r="N192" s="16" t="str">
        <f>IF(ISNUMBER(ESTIMATE!M132),IF(ESTIMATE!M132=1,1,-1),"-")</f>
        <v>-</v>
      </c>
      <c r="O192" s="16" t="str">
        <f>IF(ISNUMBER(ESTIMATE!N132),IF(ESTIMATE!N132=1,1,-1),"-")</f>
        <v>-</v>
      </c>
      <c r="P192" s="16" t="str">
        <f>IF(ISNUMBER(ESTIMATE!O132),IF(ESTIMATE!O132=1,1,-1),"-")</f>
        <v>-</v>
      </c>
      <c r="Q192" s="16" t="str">
        <f>IF(ISNUMBER(ESTIMATE!P132),IF(ESTIMATE!P132=1,1,-1),"-")</f>
        <v>-</v>
      </c>
      <c r="R192" s="16" t="str">
        <f>IF(ISNUMBER(ESTIMATE!Q132),IF(ESTIMATE!Q132=1,1,-1),"-")</f>
        <v>-</v>
      </c>
      <c r="S192" s="16" t="str">
        <f>IF(ISNUMBER(ESTIMATE!R132),IF(ESTIMATE!R132=1,1,-1),"-")</f>
        <v>-</v>
      </c>
      <c r="T192" s="16" t="str">
        <f>IF(ISNUMBER(ESTIMATE!S132),IF(ESTIMATE!S132=1,1,-1),"-")</f>
        <v>-</v>
      </c>
      <c r="U192" s="16" t="str">
        <f>IF(ISNUMBER(ESTIMATE!T132),IF(ESTIMATE!T132=1,1,-1),"-")</f>
        <v>-</v>
      </c>
      <c r="V192" s="16" t="str">
        <f>IF(ISNUMBER(ESTIMATE!U132),IF(ESTIMATE!U132=1,1,-1),"-")</f>
        <v>-</v>
      </c>
      <c r="W192" s="16" t="str">
        <f>IF(ISNUMBER(ESTIMATE!V132),IF(ESTIMATE!V132=1,1,-1),"-")</f>
        <v>-</v>
      </c>
      <c r="X192" s="224" t="str">
        <f t="shared" si="25"/>
        <v>-</v>
      </c>
      <c r="Y192" s="225" t="str">
        <f t="shared" si="26"/>
        <v>-</v>
      </c>
      <c r="Z192" s="226" t="str">
        <f t="shared" si="27"/>
        <v>-</v>
      </c>
      <c r="AA192" s="227" t="str">
        <f t="shared" si="28"/>
        <v>-</v>
      </c>
      <c r="AB192" s="228" t="str">
        <f t="shared" si="29"/>
        <v>-</v>
      </c>
      <c r="AC192" s="226" t="str">
        <f t="shared" si="30"/>
        <v>-</v>
      </c>
      <c r="AD192" s="227" t="str">
        <f t="shared" si="31"/>
        <v>-</v>
      </c>
      <c r="AE192" s="228" t="str">
        <f t="shared" si="32"/>
        <v>-</v>
      </c>
      <c r="AF192" s="239" t="str">
        <f t="shared" si="33"/>
        <v>-</v>
      </c>
      <c r="AG192" s="227" t="str">
        <f t="shared" si="34"/>
        <v>-</v>
      </c>
      <c r="AH192" s="228" t="str">
        <f t="shared" si="35"/>
        <v>-</v>
      </c>
      <c r="AI192" s="239" t="str">
        <f t="shared" si="36"/>
        <v>-</v>
      </c>
      <c r="AJ192" s="227" t="str">
        <f t="shared" si="37"/>
        <v>-</v>
      </c>
      <c r="AK192" s="228" t="str">
        <f t="shared" si="38"/>
        <v>-</v>
      </c>
      <c r="AL192" s="239" t="str">
        <f t="shared" si="39"/>
        <v>-</v>
      </c>
      <c r="AM192" s="227" t="str">
        <f t="shared" si="40"/>
        <v>-</v>
      </c>
      <c r="AN192" s="228" t="str">
        <f t="shared" si="41"/>
        <v>-</v>
      </c>
      <c r="AO192" s="240" t="str">
        <f t="shared" si="42"/>
        <v>-</v>
      </c>
      <c r="AP192" s="224" t="str">
        <f t="shared" si="43"/>
        <v>-</v>
      </c>
      <c r="AQ192" s="226" t="str">
        <f t="shared" si="44"/>
        <v>-</v>
      </c>
      <c r="AR192" s="109" t="str">
        <f t="shared" si="48"/>
        <v>-</v>
      </c>
      <c r="AS192" s="110" t="str">
        <f t="shared" si="45"/>
        <v>-</v>
      </c>
      <c r="AT192" s="110" t="str">
        <f t="shared" si="46"/>
        <v>-</v>
      </c>
    </row>
    <row r="193" spans="2:46">
      <c r="B193" s="18">
        <f t="shared" si="47"/>
        <v>111</v>
      </c>
      <c r="D193" s="22" t="str">
        <f>IF(ISNUMBER(ESTIMATE!C133),ESTIMATE!C133,"-")</f>
        <v>-</v>
      </c>
      <c r="E193" s="40" t="str">
        <f>IF(ISNUMBER(ESTIMATE!D133),ESTIMATE!D133,"-")</f>
        <v>-</v>
      </c>
      <c r="F193" s="16" t="str">
        <f>IF(ISNUMBER(ESTIMATE!E133),ESTIMATE!E133,"-")</f>
        <v>-</v>
      </c>
      <c r="G193" s="16" t="str">
        <f>IF(ISNUMBER(ESTIMATE!F133),IF(ESTIMATE!F133=1,1,-1),"-")</f>
        <v>-</v>
      </c>
      <c r="H193" s="16" t="str">
        <f>IF(ISNUMBER(ESTIMATE!G133),IF(ESTIMATE!G133=1,1,-1),"-")</f>
        <v>-</v>
      </c>
      <c r="I193" s="16" t="str">
        <f>IF(ISNUMBER(ESTIMATE!H133),IF(ESTIMATE!H133=1,1,-1),"-")</f>
        <v>-</v>
      </c>
      <c r="J193" s="16" t="str">
        <f>IF(ISNUMBER(ESTIMATE!I133),IF(ESTIMATE!I133=1,1,-1),"-")</f>
        <v>-</v>
      </c>
      <c r="K193" s="16" t="str">
        <f>IF(ISNUMBER(ESTIMATE!J133),IF(ESTIMATE!J133=1,1,-1),"-")</f>
        <v>-</v>
      </c>
      <c r="L193" s="16" t="str">
        <f>IF(ISNUMBER(ESTIMATE!K133),IF(ESTIMATE!K133=1,1,-1),"-")</f>
        <v>-</v>
      </c>
      <c r="M193" s="16" t="str">
        <f>IF(ISNUMBER(ESTIMATE!L133),IF(ESTIMATE!L133=1,1,-1),"-")</f>
        <v>-</v>
      </c>
      <c r="N193" s="16" t="str">
        <f>IF(ISNUMBER(ESTIMATE!M133),IF(ESTIMATE!M133=1,1,-1),"-")</f>
        <v>-</v>
      </c>
      <c r="O193" s="16" t="str">
        <f>IF(ISNUMBER(ESTIMATE!N133),IF(ESTIMATE!N133=1,1,-1),"-")</f>
        <v>-</v>
      </c>
      <c r="P193" s="16" t="str">
        <f>IF(ISNUMBER(ESTIMATE!O133),IF(ESTIMATE!O133=1,1,-1),"-")</f>
        <v>-</v>
      </c>
      <c r="Q193" s="16" t="str">
        <f>IF(ISNUMBER(ESTIMATE!P133),IF(ESTIMATE!P133=1,1,-1),"-")</f>
        <v>-</v>
      </c>
      <c r="R193" s="16" t="str">
        <f>IF(ISNUMBER(ESTIMATE!Q133),IF(ESTIMATE!Q133=1,1,-1),"-")</f>
        <v>-</v>
      </c>
      <c r="S193" s="16" t="str">
        <f>IF(ISNUMBER(ESTIMATE!R133),IF(ESTIMATE!R133=1,1,-1),"-")</f>
        <v>-</v>
      </c>
      <c r="T193" s="16" t="str">
        <f>IF(ISNUMBER(ESTIMATE!S133),IF(ESTIMATE!S133=1,1,-1),"-")</f>
        <v>-</v>
      </c>
      <c r="U193" s="16" t="str">
        <f>IF(ISNUMBER(ESTIMATE!T133),IF(ESTIMATE!T133=1,1,-1),"-")</f>
        <v>-</v>
      </c>
      <c r="V193" s="16" t="str">
        <f>IF(ISNUMBER(ESTIMATE!U133),IF(ESTIMATE!U133=1,1,-1),"-")</f>
        <v>-</v>
      </c>
      <c r="W193" s="16" t="str">
        <f>IF(ISNUMBER(ESTIMATE!V133),IF(ESTIMATE!V133=1,1,-1),"-")</f>
        <v>-</v>
      </c>
      <c r="X193" s="224" t="str">
        <f t="shared" si="25"/>
        <v>-</v>
      </c>
      <c r="Y193" s="225" t="str">
        <f t="shared" si="26"/>
        <v>-</v>
      </c>
      <c r="Z193" s="226" t="str">
        <f t="shared" si="27"/>
        <v>-</v>
      </c>
      <c r="AA193" s="227" t="str">
        <f t="shared" si="28"/>
        <v>-</v>
      </c>
      <c r="AB193" s="228" t="str">
        <f t="shared" si="29"/>
        <v>-</v>
      </c>
      <c r="AC193" s="226" t="str">
        <f t="shared" si="30"/>
        <v>-</v>
      </c>
      <c r="AD193" s="227" t="str">
        <f t="shared" si="31"/>
        <v>-</v>
      </c>
      <c r="AE193" s="228" t="str">
        <f t="shared" si="32"/>
        <v>-</v>
      </c>
      <c r="AF193" s="239" t="str">
        <f t="shared" si="33"/>
        <v>-</v>
      </c>
      <c r="AG193" s="227" t="str">
        <f t="shared" si="34"/>
        <v>-</v>
      </c>
      <c r="AH193" s="228" t="str">
        <f t="shared" si="35"/>
        <v>-</v>
      </c>
      <c r="AI193" s="239" t="str">
        <f t="shared" si="36"/>
        <v>-</v>
      </c>
      <c r="AJ193" s="227" t="str">
        <f t="shared" si="37"/>
        <v>-</v>
      </c>
      <c r="AK193" s="228" t="str">
        <f t="shared" si="38"/>
        <v>-</v>
      </c>
      <c r="AL193" s="239" t="str">
        <f t="shared" si="39"/>
        <v>-</v>
      </c>
      <c r="AM193" s="227" t="str">
        <f t="shared" si="40"/>
        <v>-</v>
      </c>
      <c r="AN193" s="228" t="str">
        <f t="shared" si="41"/>
        <v>-</v>
      </c>
      <c r="AO193" s="240" t="str">
        <f t="shared" si="42"/>
        <v>-</v>
      </c>
      <c r="AP193" s="224" t="str">
        <f t="shared" si="43"/>
        <v>-</v>
      </c>
      <c r="AQ193" s="226" t="str">
        <f t="shared" si="44"/>
        <v>-</v>
      </c>
      <c r="AR193" s="109" t="str">
        <f t="shared" si="48"/>
        <v>-</v>
      </c>
      <c r="AS193" s="110" t="str">
        <f t="shared" si="45"/>
        <v>-</v>
      </c>
      <c r="AT193" s="110" t="str">
        <f t="shared" si="46"/>
        <v>-</v>
      </c>
    </row>
    <row r="194" spans="2:46">
      <c r="B194" s="18">
        <f t="shared" si="47"/>
        <v>112</v>
      </c>
      <c r="D194" s="22" t="str">
        <f>IF(ISNUMBER(ESTIMATE!C134),ESTIMATE!C134,"-")</f>
        <v>-</v>
      </c>
      <c r="E194" s="40" t="str">
        <f>IF(ISNUMBER(ESTIMATE!D134),ESTIMATE!D134,"-")</f>
        <v>-</v>
      </c>
      <c r="F194" s="16" t="str">
        <f>IF(ISNUMBER(ESTIMATE!E134),ESTIMATE!E134,"-")</f>
        <v>-</v>
      </c>
      <c r="G194" s="16" t="str">
        <f>IF(ISNUMBER(ESTIMATE!F134),IF(ESTIMATE!F134=1,1,-1),"-")</f>
        <v>-</v>
      </c>
      <c r="H194" s="16" t="str">
        <f>IF(ISNUMBER(ESTIMATE!G134),IF(ESTIMATE!G134=1,1,-1),"-")</f>
        <v>-</v>
      </c>
      <c r="I194" s="16" t="str">
        <f>IF(ISNUMBER(ESTIMATE!H134),IF(ESTIMATE!H134=1,1,-1),"-")</f>
        <v>-</v>
      </c>
      <c r="J194" s="16" t="str">
        <f>IF(ISNUMBER(ESTIMATE!I134),IF(ESTIMATE!I134=1,1,-1),"-")</f>
        <v>-</v>
      </c>
      <c r="K194" s="16" t="str">
        <f>IF(ISNUMBER(ESTIMATE!J134),IF(ESTIMATE!J134=1,1,-1),"-")</f>
        <v>-</v>
      </c>
      <c r="L194" s="16" t="str">
        <f>IF(ISNUMBER(ESTIMATE!K134),IF(ESTIMATE!K134=1,1,-1),"-")</f>
        <v>-</v>
      </c>
      <c r="M194" s="16" t="str">
        <f>IF(ISNUMBER(ESTIMATE!L134),IF(ESTIMATE!L134=1,1,-1),"-")</f>
        <v>-</v>
      </c>
      <c r="N194" s="16" t="str">
        <f>IF(ISNUMBER(ESTIMATE!M134),IF(ESTIMATE!M134=1,1,-1),"-")</f>
        <v>-</v>
      </c>
      <c r="O194" s="16" t="str">
        <f>IF(ISNUMBER(ESTIMATE!N134),IF(ESTIMATE!N134=1,1,-1),"-")</f>
        <v>-</v>
      </c>
      <c r="P194" s="16" t="str">
        <f>IF(ISNUMBER(ESTIMATE!O134),IF(ESTIMATE!O134=1,1,-1),"-")</f>
        <v>-</v>
      </c>
      <c r="Q194" s="16" t="str">
        <f>IF(ISNUMBER(ESTIMATE!P134),IF(ESTIMATE!P134=1,1,-1),"-")</f>
        <v>-</v>
      </c>
      <c r="R194" s="16" t="str">
        <f>IF(ISNUMBER(ESTIMATE!Q134),IF(ESTIMATE!Q134=1,1,-1),"-")</f>
        <v>-</v>
      </c>
      <c r="S194" s="16" t="str">
        <f>IF(ISNUMBER(ESTIMATE!R134),IF(ESTIMATE!R134=1,1,-1),"-")</f>
        <v>-</v>
      </c>
      <c r="T194" s="16" t="str">
        <f>IF(ISNUMBER(ESTIMATE!S134),IF(ESTIMATE!S134=1,1,-1),"-")</f>
        <v>-</v>
      </c>
      <c r="U194" s="16" t="str">
        <f>IF(ISNUMBER(ESTIMATE!T134),IF(ESTIMATE!T134=1,1,-1),"-")</f>
        <v>-</v>
      </c>
      <c r="V194" s="16" t="str">
        <f>IF(ISNUMBER(ESTIMATE!U134),IF(ESTIMATE!U134=1,1,-1),"-")</f>
        <v>-</v>
      </c>
      <c r="W194" s="16" t="str">
        <f>IF(ISNUMBER(ESTIMATE!V134),IF(ESTIMATE!V134=1,1,-1),"-")</f>
        <v>-</v>
      </c>
      <c r="X194" s="224" t="str">
        <f t="shared" si="25"/>
        <v>-</v>
      </c>
      <c r="Y194" s="225" t="str">
        <f t="shared" si="26"/>
        <v>-</v>
      </c>
      <c r="Z194" s="226" t="str">
        <f t="shared" si="27"/>
        <v>-</v>
      </c>
      <c r="AA194" s="227" t="str">
        <f t="shared" si="28"/>
        <v>-</v>
      </c>
      <c r="AB194" s="228" t="str">
        <f t="shared" si="29"/>
        <v>-</v>
      </c>
      <c r="AC194" s="226" t="str">
        <f t="shared" si="30"/>
        <v>-</v>
      </c>
      <c r="AD194" s="227" t="str">
        <f t="shared" si="31"/>
        <v>-</v>
      </c>
      <c r="AE194" s="228" t="str">
        <f t="shared" si="32"/>
        <v>-</v>
      </c>
      <c r="AF194" s="239" t="str">
        <f t="shared" si="33"/>
        <v>-</v>
      </c>
      <c r="AG194" s="227" t="str">
        <f t="shared" si="34"/>
        <v>-</v>
      </c>
      <c r="AH194" s="228" t="str">
        <f t="shared" si="35"/>
        <v>-</v>
      </c>
      <c r="AI194" s="239" t="str">
        <f t="shared" si="36"/>
        <v>-</v>
      </c>
      <c r="AJ194" s="227" t="str">
        <f t="shared" si="37"/>
        <v>-</v>
      </c>
      <c r="AK194" s="228" t="str">
        <f t="shared" si="38"/>
        <v>-</v>
      </c>
      <c r="AL194" s="239" t="str">
        <f t="shared" si="39"/>
        <v>-</v>
      </c>
      <c r="AM194" s="227" t="str">
        <f t="shared" si="40"/>
        <v>-</v>
      </c>
      <c r="AN194" s="228" t="str">
        <f t="shared" si="41"/>
        <v>-</v>
      </c>
      <c r="AO194" s="240" t="str">
        <f t="shared" si="42"/>
        <v>-</v>
      </c>
      <c r="AP194" s="224" t="str">
        <f t="shared" si="43"/>
        <v>-</v>
      </c>
      <c r="AQ194" s="226" t="str">
        <f t="shared" si="44"/>
        <v>-</v>
      </c>
      <c r="AR194" s="109" t="str">
        <f t="shared" si="48"/>
        <v>-</v>
      </c>
      <c r="AS194" s="110" t="str">
        <f t="shared" si="45"/>
        <v>-</v>
      </c>
      <c r="AT194" s="110" t="str">
        <f t="shared" si="46"/>
        <v>-</v>
      </c>
    </row>
    <row r="195" spans="2:46">
      <c r="B195" s="18">
        <f t="shared" si="47"/>
        <v>113</v>
      </c>
      <c r="D195" s="22" t="str">
        <f>IF(ISNUMBER(ESTIMATE!C135),ESTIMATE!C135,"-")</f>
        <v>-</v>
      </c>
      <c r="E195" s="40" t="str">
        <f>IF(ISNUMBER(ESTIMATE!D135),ESTIMATE!D135,"-")</f>
        <v>-</v>
      </c>
      <c r="F195" s="16" t="str">
        <f>IF(ISNUMBER(ESTIMATE!E135),ESTIMATE!E135,"-")</f>
        <v>-</v>
      </c>
      <c r="G195" s="16" t="str">
        <f>IF(ISNUMBER(ESTIMATE!F135),IF(ESTIMATE!F135=1,1,-1),"-")</f>
        <v>-</v>
      </c>
      <c r="H195" s="16" t="str">
        <f>IF(ISNUMBER(ESTIMATE!G135),IF(ESTIMATE!G135=1,1,-1),"-")</f>
        <v>-</v>
      </c>
      <c r="I195" s="16" t="str">
        <f>IF(ISNUMBER(ESTIMATE!H135),IF(ESTIMATE!H135=1,1,-1),"-")</f>
        <v>-</v>
      </c>
      <c r="J195" s="16" t="str">
        <f>IF(ISNUMBER(ESTIMATE!I135),IF(ESTIMATE!I135=1,1,-1),"-")</f>
        <v>-</v>
      </c>
      <c r="K195" s="16" t="str">
        <f>IF(ISNUMBER(ESTIMATE!J135),IF(ESTIMATE!J135=1,1,-1),"-")</f>
        <v>-</v>
      </c>
      <c r="L195" s="16" t="str">
        <f>IF(ISNUMBER(ESTIMATE!K135),IF(ESTIMATE!K135=1,1,-1),"-")</f>
        <v>-</v>
      </c>
      <c r="M195" s="16" t="str">
        <f>IF(ISNUMBER(ESTIMATE!L135),IF(ESTIMATE!L135=1,1,-1),"-")</f>
        <v>-</v>
      </c>
      <c r="N195" s="16" t="str">
        <f>IF(ISNUMBER(ESTIMATE!M135),IF(ESTIMATE!M135=1,1,-1),"-")</f>
        <v>-</v>
      </c>
      <c r="O195" s="16" t="str">
        <f>IF(ISNUMBER(ESTIMATE!N135),IF(ESTIMATE!N135=1,1,-1),"-")</f>
        <v>-</v>
      </c>
      <c r="P195" s="16" t="str">
        <f>IF(ISNUMBER(ESTIMATE!O135),IF(ESTIMATE!O135=1,1,-1),"-")</f>
        <v>-</v>
      </c>
      <c r="Q195" s="16" t="str">
        <f>IF(ISNUMBER(ESTIMATE!P135),IF(ESTIMATE!P135=1,1,-1),"-")</f>
        <v>-</v>
      </c>
      <c r="R195" s="16" t="str">
        <f>IF(ISNUMBER(ESTIMATE!Q135),IF(ESTIMATE!Q135=1,1,-1),"-")</f>
        <v>-</v>
      </c>
      <c r="S195" s="16" t="str">
        <f>IF(ISNUMBER(ESTIMATE!R135),IF(ESTIMATE!R135=1,1,-1),"-")</f>
        <v>-</v>
      </c>
      <c r="T195" s="16" t="str">
        <f>IF(ISNUMBER(ESTIMATE!S135),IF(ESTIMATE!S135=1,1,-1),"-")</f>
        <v>-</v>
      </c>
      <c r="U195" s="16" t="str">
        <f>IF(ISNUMBER(ESTIMATE!T135),IF(ESTIMATE!T135=1,1,-1),"-")</f>
        <v>-</v>
      </c>
      <c r="V195" s="16" t="str">
        <f>IF(ISNUMBER(ESTIMATE!U135),IF(ESTIMATE!U135=1,1,-1),"-")</f>
        <v>-</v>
      </c>
      <c r="W195" s="16" t="str">
        <f>IF(ISNUMBER(ESTIMATE!V135),IF(ESTIMATE!V135=1,1,-1),"-")</f>
        <v>-</v>
      </c>
      <c r="X195" s="224" t="str">
        <f t="shared" si="25"/>
        <v>-</v>
      </c>
      <c r="Y195" s="225" t="str">
        <f t="shared" si="26"/>
        <v>-</v>
      </c>
      <c r="Z195" s="226" t="str">
        <f t="shared" si="27"/>
        <v>-</v>
      </c>
      <c r="AA195" s="227" t="str">
        <f t="shared" si="28"/>
        <v>-</v>
      </c>
      <c r="AB195" s="228" t="str">
        <f t="shared" si="29"/>
        <v>-</v>
      </c>
      <c r="AC195" s="226" t="str">
        <f t="shared" si="30"/>
        <v>-</v>
      </c>
      <c r="AD195" s="227" t="str">
        <f t="shared" si="31"/>
        <v>-</v>
      </c>
      <c r="AE195" s="228" t="str">
        <f t="shared" si="32"/>
        <v>-</v>
      </c>
      <c r="AF195" s="239" t="str">
        <f t="shared" si="33"/>
        <v>-</v>
      </c>
      <c r="AG195" s="227" t="str">
        <f t="shared" si="34"/>
        <v>-</v>
      </c>
      <c r="AH195" s="228" t="str">
        <f t="shared" si="35"/>
        <v>-</v>
      </c>
      <c r="AI195" s="239" t="str">
        <f t="shared" si="36"/>
        <v>-</v>
      </c>
      <c r="AJ195" s="227" t="str">
        <f t="shared" si="37"/>
        <v>-</v>
      </c>
      <c r="AK195" s="228" t="str">
        <f t="shared" si="38"/>
        <v>-</v>
      </c>
      <c r="AL195" s="239" t="str">
        <f t="shared" si="39"/>
        <v>-</v>
      </c>
      <c r="AM195" s="227" t="str">
        <f t="shared" si="40"/>
        <v>-</v>
      </c>
      <c r="AN195" s="228" t="str">
        <f t="shared" si="41"/>
        <v>-</v>
      </c>
      <c r="AO195" s="240" t="str">
        <f t="shared" si="42"/>
        <v>-</v>
      </c>
      <c r="AP195" s="224" t="str">
        <f t="shared" si="43"/>
        <v>-</v>
      </c>
      <c r="AQ195" s="226" t="str">
        <f t="shared" si="44"/>
        <v>-</v>
      </c>
      <c r="AR195" s="109" t="str">
        <f t="shared" si="48"/>
        <v>-</v>
      </c>
      <c r="AS195" s="110" t="str">
        <f t="shared" si="45"/>
        <v>-</v>
      </c>
      <c r="AT195" s="110" t="str">
        <f t="shared" si="46"/>
        <v>-</v>
      </c>
    </row>
    <row r="196" spans="2:46">
      <c r="B196" s="18">
        <f t="shared" si="47"/>
        <v>114</v>
      </c>
      <c r="D196" s="22" t="str">
        <f>IF(ISNUMBER(ESTIMATE!C136),ESTIMATE!C136,"-")</f>
        <v>-</v>
      </c>
      <c r="E196" s="40" t="str">
        <f>IF(ISNUMBER(ESTIMATE!D136),ESTIMATE!D136,"-")</f>
        <v>-</v>
      </c>
      <c r="F196" s="16" t="str">
        <f>IF(ISNUMBER(ESTIMATE!E136),ESTIMATE!E136,"-")</f>
        <v>-</v>
      </c>
      <c r="G196" s="16" t="str">
        <f>IF(ISNUMBER(ESTIMATE!F136),IF(ESTIMATE!F136=1,1,-1),"-")</f>
        <v>-</v>
      </c>
      <c r="H196" s="16" t="str">
        <f>IF(ISNUMBER(ESTIMATE!G136),IF(ESTIMATE!G136=1,1,-1),"-")</f>
        <v>-</v>
      </c>
      <c r="I196" s="16" t="str">
        <f>IF(ISNUMBER(ESTIMATE!H136),IF(ESTIMATE!H136=1,1,-1),"-")</f>
        <v>-</v>
      </c>
      <c r="J196" s="16" t="str">
        <f>IF(ISNUMBER(ESTIMATE!I136),IF(ESTIMATE!I136=1,1,-1),"-")</f>
        <v>-</v>
      </c>
      <c r="K196" s="16" t="str">
        <f>IF(ISNUMBER(ESTIMATE!J136),IF(ESTIMATE!J136=1,1,-1),"-")</f>
        <v>-</v>
      </c>
      <c r="L196" s="16" t="str">
        <f>IF(ISNUMBER(ESTIMATE!K136),IF(ESTIMATE!K136=1,1,-1),"-")</f>
        <v>-</v>
      </c>
      <c r="M196" s="16" t="str">
        <f>IF(ISNUMBER(ESTIMATE!L136),IF(ESTIMATE!L136=1,1,-1),"-")</f>
        <v>-</v>
      </c>
      <c r="N196" s="16" t="str">
        <f>IF(ISNUMBER(ESTIMATE!M136),IF(ESTIMATE!M136=1,1,-1),"-")</f>
        <v>-</v>
      </c>
      <c r="O196" s="16" t="str">
        <f>IF(ISNUMBER(ESTIMATE!N136),IF(ESTIMATE!N136=1,1,-1),"-")</f>
        <v>-</v>
      </c>
      <c r="P196" s="16" t="str">
        <f>IF(ISNUMBER(ESTIMATE!O136),IF(ESTIMATE!O136=1,1,-1),"-")</f>
        <v>-</v>
      </c>
      <c r="Q196" s="16" t="str">
        <f>IF(ISNUMBER(ESTIMATE!P136),IF(ESTIMATE!P136=1,1,-1),"-")</f>
        <v>-</v>
      </c>
      <c r="R196" s="16" t="str">
        <f>IF(ISNUMBER(ESTIMATE!Q136),IF(ESTIMATE!Q136=1,1,-1),"-")</f>
        <v>-</v>
      </c>
      <c r="S196" s="16" t="str">
        <f>IF(ISNUMBER(ESTIMATE!R136),IF(ESTIMATE!R136=1,1,-1),"-")</f>
        <v>-</v>
      </c>
      <c r="T196" s="16" t="str">
        <f>IF(ISNUMBER(ESTIMATE!S136),IF(ESTIMATE!S136=1,1,-1),"-")</f>
        <v>-</v>
      </c>
      <c r="U196" s="16" t="str">
        <f>IF(ISNUMBER(ESTIMATE!T136),IF(ESTIMATE!T136=1,1,-1),"-")</f>
        <v>-</v>
      </c>
      <c r="V196" s="16" t="str">
        <f>IF(ISNUMBER(ESTIMATE!U136),IF(ESTIMATE!U136=1,1,-1),"-")</f>
        <v>-</v>
      </c>
      <c r="W196" s="16" t="str">
        <f>IF(ISNUMBER(ESTIMATE!V136),IF(ESTIMATE!V136=1,1,-1),"-")</f>
        <v>-</v>
      </c>
      <c r="X196" s="224" t="str">
        <f t="shared" si="25"/>
        <v>-</v>
      </c>
      <c r="Y196" s="225" t="str">
        <f t="shared" si="26"/>
        <v>-</v>
      </c>
      <c r="Z196" s="226" t="str">
        <f t="shared" si="27"/>
        <v>-</v>
      </c>
      <c r="AA196" s="227" t="str">
        <f t="shared" si="28"/>
        <v>-</v>
      </c>
      <c r="AB196" s="228" t="str">
        <f t="shared" si="29"/>
        <v>-</v>
      </c>
      <c r="AC196" s="226" t="str">
        <f t="shared" si="30"/>
        <v>-</v>
      </c>
      <c r="AD196" s="227" t="str">
        <f t="shared" si="31"/>
        <v>-</v>
      </c>
      <c r="AE196" s="228" t="str">
        <f t="shared" si="32"/>
        <v>-</v>
      </c>
      <c r="AF196" s="239" t="str">
        <f t="shared" si="33"/>
        <v>-</v>
      </c>
      <c r="AG196" s="227" t="str">
        <f t="shared" si="34"/>
        <v>-</v>
      </c>
      <c r="AH196" s="228" t="str">
        <f t="shared" si="35"/>
        <v>-</v>
      </c>
      <c r="AI196" s="239" t="str">
        <f t="shared" si="36"/>
        <v>-</v>
      </c>
      <c r="AJ196" s="227" t="str">
        <f t="shared" si="37"/>
        <v>-</v>
      </c>
      <c r="AK196" s="228" t="str">
        <f t="shared" si="38"/>
        <v>-</v>
      </c>
      <c r="AL196" s="239" t="str">
        <f t="shared" si="39"/>
        <v>-</v>
      </c>
      <c r="AM196" s="227" t="str">
        <f t="shared" si="40"/>
        <v>-</v>
      </c>
      <c r="AN196" s="228" t="str">
        <f t="shared" si="41"/>
        <v>-</v>
      </c>
      <c r="AO196" s="240" t="str">
        <f t="shared" si="42"/>
        <v>-</v>
      </c>
      <c r="AP196" s="224" t="str">
        <f t="shared" si="43"/>
        <v>-</v>
      </c>
      <c r="AQ196" s="226" t="str">
        <f t="shared" si="44"/>
        <v>-</v>
      </c>
      <c r="AR196" s="109" t="str">
        <f t="shared" si="48"/>
        <v>-</v>
      </c>
      <c r="AS196" s="110" t="str">
        <f t="shared" si="45"/>
        <v>-</v>
      </c>
      <c r="AT196" s="110" t="str">
        <f t="shared" si="46"/>
        <v>-</v>
      </c>
    </row>
    <row r="197" spans="2:46">
      <c r="B197" s="18">
        <f t="shared" si="47"/>
        <v>115</v>
      </c>
      <c r="D197" s="22" t="str">
        <f>IF(ISNUMBER(ESTIMATE!C137),ESTIMATE!C137,"-")</f>
        <v>-</v>
      </c>
      <c r="E197" s="40" t="str">
        <f>IF(ISNUMBER(ESTIMATE!D137),ESTIMATE!D137,"-")</f>
        <v>-</v>
      </c>
      <c r="F197" s="16" t="str">
        <f>IF(ISNUMBER(ESTIMATE!E137),ESTIMATE!E137,"-")</f>
        <v>-</v>
      </c>
      <c r="G197" s="16" t="str">
        <f>IF(ISNUMBER(ESTIMATE!F137),IF(ESTIMATE!F137=1,1,-1),"-")</f>
        <v>-</v>
      </c>
      <c r="H197" s="16" t="str">
        <f>IF(ISNUMBER(ESTIMATE!G137),IF(ESTIMATE!G137=1,1,-1),"-")</f>
        <v>-</v>
      </c>
      <c r="I197" s="16" t="str">
        <f>IF(ISNUMBER(ESTIMATE!H137),IF(ESTIMATE!H137=1,1,-1),"-")</f>
        <v>-</v>
      </c>
      <c r="J197" s="16" t="str">
        <f>IF(ISNUMBER(ESTIMATE!I137),IF(ESTIMATE!I137=1,1,-1),"-")</f>
        <v>-</v>
      </c>
      <c r="K197" s="16" t="str">
        <f>IF(ISNUMBER(ESTIMATE!J137),IF(ESTIMATE!J137=1,1,-1),"-")</f>
        <v>-</v>
      </c>
      <c r="L197" s="16" t="str">
        <f>IF(ISNUMBER(ESTIMATE!K137),IF(ESTIMATE!K137=1,1,-1),"-")</f>
        <v>-</v>
      </c>
      <c r="M197" s="16" t="str">
        <f>IF(ISNUMBER(ESTIMATE!L137),IF(ESTIMATE!L137=1,1,-1),"-")</f>
        <v>-</v>
      </c>
      <c r="N197" s="16" t="str">
        <f>IF(ISNUMBER(ESTIMATE!M137),IF(ESTIMATE!M137=1,1,-1),"-")</f>
        <v>-</v>
      </c>
      <c r="O197" s="16" t="str">
        <f>IF(ISNUMBER(ESTIMATE!N137),IF(ESTIMATE!N137=1,1,-1),"-")</f>
        <v>-</v>
      </c>
      <c r="P197" s="16" t="str">
        <f>IF(ISNUMBER(ESTIMATE!O137),IF(ESTIMATE!O137=1,1,-1),"-")</f>
        <v>-</v>
      </c>
      <c r="Q197" s="16" t="str">
        <f>IF(ISNUMBER(ESTIMATE!P137),IF(ESTIMATE!P137=1,1,-1),"-")</f>
        <v>-</v>
      </c>
      <c r="R197" s="16" t="str">
        <f>IF(ISNUMBER(ESTIMATE!Q137),IF(ESTIMATE!Q137=1,1,-1),"-")</f>
        <v>-</v>
      </c>
      <c r="S197" s="16" t="str">
        <f>IF(ISNUMBER(ESTIMATE!R137),IF(ESTIMATE!R137=1,1,-1),"-")</f>
        <v>-</v>
      </c>
      <c r="T197" s="16" t="str">
        <f>IF(ISNUMBER(ESTIMATE!S137),IF(ESTIMATE!S137=1,1,-1),"-")</f>
        <v>-</v>
      </c>
      <c r="U197" s="16" t="str">
        <f>IF(ISNUMBER(ESTIMATE!T137),IF(ESTIMATE!T137=1,1,-1),"-")</f>
        <v>-</v>
      </c>
      <c r="V197" s="16" t="str">
        <f>IF(ISNUMBER(ESTIMATE!U137),IF(ESTIMATE!U137=1,1,-1),"-")</f>
        <v>-</v>
      </c>
      <c r="W197" s="16" t="str">
        <f>IF(ISNUMBER(ESTIMATE!V137),IF(ESTIMATE!V137=1,1,-1),"-")</f>
        <v>-</v>
      </c>
      <c r="X197" s="224" t="str">
        <f t="shared" si="25"/>
        <v>-</v>
      </c>
      <c r="Y197" s="225" t="str">
        <f t="shared" si="26"/>
        <v>-</v>
      </c>
      <c r="Z197" s="226" t="str">
        <f t="shared" si="27"/>
        <v>-</v>
      </c>
      <c r="AA197" s="227" t="str">
        <f t="shared" si="28"/>
        <v>-</v>
      </c>
      <c r="AB197" s="228" t="str">
        <f t="shared" si="29"/>
        <v>-</v>
      </c>
      <c r="AC197" s="226" t="str">
        <f t="shared" si="30"/>
        <v>-</v>
      </c>
      <c r="AD197" s="227" t="str">
        <f t="shared" si="31"/>
        <v>-</v>
      </c>
      <c r="AE197" s="228" t="str">
        <f t="shared" si="32"/>
        <v>-</v>
      </c>
      <c r="AF197" s="239" t="str">
        <f t="shared" si="33"/>
        <v>-</v>
      </c>
      <c r="AG197" s="227" t="str">
        <f t="shared" si="34"/>
        <v>-</v>
      </c>
      <c r="AH197" s="228" t="str">
        <f t="shared" si="35"/>
        <v>-</v>
      </c>
      <c r="AI197" s="239" t="str">
        <f t="shared" si="36"/>
        <v>-</v>
      </c>
      <c r="AJ197" s="227" t="str">
        <f t="shared" si="37"/>
        <v>-</v>
      </c>
      <c r="AK197" s="228" t="str">
        <f t="shared" si="38"/>
        <v>-</v>
      </c>
      <c r="AL197" s="239" t="str">
        <f t="shared" si="39"/>
        <v>-</v>
      </c>
      <c r="AM197" s="227" t="str">
        <f t="shared" si="40"/>
        <v>-</v>
      </c>
      <c r="AN197" s="228" t="str">
        <f t="shared" si="41"/>
        <v>-</v>
      </c>
      <c r="AO197" s="240" t="str">
        <f t="shared" si="42"/>
        <v>-</v>
      </c>
      <c r="AP197" s="224" t="str">
        <f t="shared" si="43"/>
        <v>-</v>
      </c>
      <c r="AQ197" s="226" t="str">
        <f t="shared" si="44"/>
        <v>-</v>
      </c>
      <c r="AR197" s="109" t="str">
        <f t="shared" si="48"/>
        <v>-</v>
      </c>
      <c r="AS197" s="110" t="str">
        <f t="shared" si="45"/>
        <v>-</v>
      </c>
      <c r="AT197" s="110" t="str">
        <f t="shared" si="46"/>
        <v>-</v>
      </c>
    </row>
    <row r="198" spans="2:46">
      <c r="B198" s="18">
        <f t="shared" si="47"/>
        <v>116</v>
      </c>
      <c r="D198" s="22" t="str">
        <f>IF(ISNUMBER(ESTIMATE!C138),ESTIMATE!C138,"-")</f>
        <v>-</v>
      </c>
      <c r="E198" s="40" t="str">
        <f>IF(ISNUMBER(ESTIMATE!D138),ESTIMATE!D138,"-")</f>
        <v>-</v>
      </c>
      <c r="F198" s="16" t="str">
        <f>IF(ISNUMBER(ESTIMATE!E138),ESTIMATE!E138,"-")</f>
        <v>-</v>
      </c>
      <c r="G198" s="16" t="str">
        <f>IF(ISNUMBER(ESTIMATE!F138),IF(ESTIMATE!F138=1,1,-1),"-")</f>
        <v>-</v>
      </c>
      <c r="H198" s="16" t="str">
        <f>IF(ISNUMBER(ESTIMATE!G138),IF(ESTIMATE!G138=1,1,-1),"-")</f>
        <v>-</v>
      </c>
      <c r="I198" s="16" t="str">
        <f>IF(ISNUMBER(ESTIMATE!H138),IF(ESTIMATE!H138=1,1,-1),"-")</f>
        <v>-</v>
      </c>
      <c r="J198" s="16" t="str">
        <f>IF(ISNUMBER(ESTIMATE!I138),IF(ESTIMATE!I138=1,1,-1),"-")</f>
        <v>-</v>
      </c>
      <c r="K198" s="16" t="str">
        <f>IF(ISNUMBER(ESTIMATE!J138),IF(ESTIMATE!J138=1,1,-1),"-")</f>
        <v>-</v>
      </c>
      <c r="L198" s="16" t="str">
        <f>IF(ISNUMBER(ESTIMATE!K138),IF(ESTIMATE!K138=1,1,-1),"-")</f>
        <v>-</v>
      </c>
      <c r="M198" s="16" t="str">
        <f>IF(ISNUMBER(ESTIMATE!L138),IF(ESTIMATE!L138=1,1,-1),"-")</f>
        <v>-</v>
      </c>
      <c r="N198" s="16" t="str">
        <f>IF(ISNUMBER(ESTIMATE!M138),IF(ESTIMATE!M138=1,1,-1),"-")</f>
        <v>-</v>
      </c>
      <c r="O198" s="16" t="str">
        <f>IF(ISNUMBER(ESTIMATE!N138),IF(ESTIMATE!N138=1,1,-1),"-")</f>
        <v>-</v>
      </c>
      <c r="P198" s="16" t="str">
        <f>IF(ISNUMBER(ESTIMATE!O138),IF(ESTIMATE!O138=1,1,-1),"-")</f>
        <v>-</v>
      </c>
      <c r="Q198" s="16" t="str">
        <f>IF(ISNUMBER(ESTIMATE!P138),IF(ESTIMATE!P138=1,1,-1),"-")</f>
        <v>-</v>
      </c>
      <c r="R198" s="16" t="str">
        <f>IF(ISNUMBER(ESTIMATE!Q138),IF(ESTIMATE!Q138=1,1,-1),"-")</f>
        <v>-</v>
      </c>
      <c r="S198" s="16" t="str">
        <f>IF(ISNUMBER(ESTIMATE!R138),IF(ESTIMATE!R138=1,1,-1),"-")</f>
        <v>-</v>
      </c>
      <c r="T198" s="16" t="str">
        <f>IF(ISNUMBER(ESTIMATE!S138),IF(ESTIMATE!S138=1,1,-1),"-")</f>
        <v>-</v>
      </c>
      <c r="U198" s="16" t="str">
        <f>IF(ISNUMBER(ESTIMATE!T138),IF(ESTIMATE!T138=1,1,-1),"-")</f>
        <v>-</v>
      </c>
      <c r="V198" s="16" t="str">
        <f>IF(ISNUMBER(ESTIMATE!U138),IF(ESTIMATE!U138=1,1,-1),"-")</f>
        <v>-</v>
      </c>
      <c r="W198" s="16" t="str">
        <f>IF(ISNUMBER(ESTIMATE!V138),IF(ESTIMATE!V138=1,1,-1),"-")</f>
        <v>-</v>
      </c>
      <c r="X198" s="224" t="str">
        <f t="shared" si="25"/>
        <v>-</v>
      </c>
      <c r="Y198" s="225" t="str">
        <f t="shared" si="26"/>
        <v>-</v>
      </c>
      <c r="Z198" s="226" t="str">
        <f t="shared" si="27"/>
        <v>-</v>
      </c>
      <c r="AA198" s="227" t="str">
        <f t="shared" si="28"/>
        <v>-</v>
      </c>
      <c r="AB198" s="228" t="str">
        <f t="shared" si="29"/>
        <v>-</v>
      </c>
      <c r="AC198" s="226" t="str">
        <f t="shared" si="30"/>
        <v>-</v>
      </c>
      <c r="AD198" s="227" t="str">
        <f t="shared" si="31"/>
        <v>-</v>
      </c>
      <c r="AE198" s="228" t="str">
        <f t="shared" si="32"/>
        <v>-</v>
      </c>
      <c r="AF198" s="239" t="str">
        <f t="shared" si="33"/>
        <v>-</v>
      </c>
      <c r="AG198" s="227" t="str">
        <f t="shared" si="34"/>
        <v>-</v>
      </c>
      <c r="AH198" s="228" t="str">
        <f t="shared" si="35"/>
        <v>-</v>
      </c>
      <c r="AI198" s="239" t="str">
        <f t="shared" si="36"/>
        <v>-</v>
      </c>
      <c r="AJ198" s="227" t="str">
        <f t="shared" si="37"/>
        <v>-</v>
      </c>
      <c r="AK198" s="228" t="str">
        <f t="shared" si="38"/>
        <v>-</v>
      </c>
      <c r="AL198" s="239" t="str">
        <f t="shared" si="39"/>
        <v>-</v>
      </c>
      <c r="AM198" s="227" t="str">
        <f t="shared" si="40"/>
        <v>-</v>
      </c>
      <c r="AN198" s="228" t="str">
        <f t="shared" si="41"/>
        <v>-</v>
      </c>
      <c r="AO198" s="240" t="str">
        <f t="shared" si="42"/>
        <v>-</v>
      </c>
      <c r="AP198" s="224" t="str">
        <f t="shared" si="43"/>
        <v>-</v>
      </c>
      <c r="AQ198" s="226" t="str">
        <f t="shared" si="44"/>
        <v>-</v>
      </c>
      <c r="AR198" s="109" t="str">
        <f t="shared" si="48"/>
        <v>-</v>
      </c>
      <c r="AS198" s="110" t="str">
        <f t="shared" si="45"/>
        <v>-</v>
      </c>
      <c r="AT198" s="110" t="str">
        <f t="shared" si="46"/>
        <v>-</v>
      </c>
    </row>
    <row r="199" spans="2:46">
      <c r="B199" s="18">
        <f t="shared" si="47"/>
        <v>117</v>
      </c>
      <c r="D199" s="22" t="str">
        <f>IF(ISNUMBER(ESTIMATE!C139),ESTIMATE!C139,"-")</f>
        <v>-</v>
      </c>
      <c r="E199" s="40" t="str">
        <f>IF(ISNUMBER(ESTIMATE!D139),ESTIMATE!D139,"-")</f>
        <v>-</v>
      </c>
      <c r="F199" s="16" t="str">
        <f>IF(ISNUMBER(ESTIMATE!E139),ESTIMATE!E139,"-")</f>
        <v>-</v>
      </c>
      <c r="G199" s="16" t="str">
        <f>IF(ISNUMBER(ESTIMATE!F139),IF(ESTIMATE!F139=1,1,-1),"-")</f>
        <v>-</v>
      </c>
      <c r="H199" s="16" t="str">
        <f>IF(ISNUMBER(ESTIMATE!G139),IF(ESTIMATE!G139=1,1,-1),"-")</f>
        <v>-</v>
      </c>
      <c r="I199" s="16" t="str">
        <f>IF(ISNUMBER(ESTIMATE!H139),IF(ESTIMATE!H139=1,1,-1),"-")</f>
        <v>-</v>
      </c>
      <c r="J199" s="16" t="str">
        <f>IF(ISNUMBER(ESTIMATE!I139),IF(ESTIMATE!I139=1,1,-1),"-")</f>
        <v>-</v>
      </c>
      <c r="K199" s="16" t="str">
        <f>IF(ISNUMBER(ESTIMATE!J139),IF(ESTIMATE!J139=1,1,-1),"-")</f>
        <v>-</v>
      </c>
      <c r="L199" s="16" t="str">
        <f>IF(ISNUMBER(ESTIMATE!K139),IF(ESTIMATE!K139=1,1,-1),"-")</f>
        <v>-</v>
      </c>
      <c r="M199" s="16" t="str">
        <f>IF(ISNUMBER(ESTIMATE!L139),IF(ESTIMATE!L139=1,1,-1),"-")</f>
        <v>-</v>
      </c>
      <c r="N199" s="16" t="str">
        <f>IF(ISNUMBER(ESTIMATE!M139),IF(ESTIMATE!M139=1,1,-1),"-")</f>
        <v>-</v>
      </c>
      <c r="O199" s="16" t="str">
        <f>IF(ISNUMBER(ESTIMATE!N139),IF(ESTIMATE!N139=1,1,-1),"-")</f>
        <v>-</v>
      </c>
      <c r="P199" s="16" t="str">
        <f>IF(ISNUMBER(ESTIMATE!O139),IF(ESTIMATE!O139=1,1,-1),"-")</f>
        <v>-</v>
      </c>
      <c r="Q199" s="16" t="str">
        <f>IF(ISNUMBER(ESTIMATE!P139),IF(ESTIMATE!P139=1,1,-1),"-")</f>
        <v>-</v>
      </c>
      <c r="R199" s="16" t="str">
        <f>IF(ISNUMBER(ESTIMATE!Q139),IF(ESTIMATE!Q139=1,1,-1),"-")</f>
        <v>-</v>
      </c>
      <c r="S199" s="16" t="str">
        <f>IF(ISNUMBER(ESTIMATE!R139),IF(ESTIMATE!R139=1,1,-1),"-")</f>
        <v>-</v>
      </c>
      <c r="T199" s="16" t="str">
        <f>IF(ISNUMBER(ESTIMATE!S139),IF(ESTIMATE!S139=1,1,-1),"-")</f>
        <v>-</v>
      </c>
      <c r="U199" s="16" t="str">
        <f>IF(ISNUMBER(ESTIMATE!T139),IF(ESTIMATE!T139=1,1,-1),"-")</f>
        <v>-</v>
      </c>
      <c r="V199" s="16" t="str">
        <f>IF(ISNUMBER(ESTIMATE!U139),IF(ESTIMATE!U139=1,1,-1),"-")</f>
        <v>-</v>
      </c>
      <c r="W199" s="16" t="str">
        <f>IF(ISNUMBER(ESTIMATE!V139),IF(ESTIMATE!V139=1,1,-1),"-")</f>
        <v>-</v>
      </c>
      <c r="X199" s="224" t="str">
        <f t="shared" si="25"/>
        <v>-</v>
      </c>
      <c r="Y199" s="225" t="str">
        <f t="shared" si="26"/>
        <v>-</v>
      </c>
      <c r="Z199" s="226" t="str">
        <f t="shared" si="27"/>
        <v>-</v>
      </c>
      <c r="AA199" s="227" t="str">
        <f t="shared" si="28"/>
        <v>-</v>
      </c>
      <c r="AB199" s="228" t="str">
        <f t="shared" si="29"/>
        <v>-</v>
      </c>
      <c r="AC199" s="226" t="str">
        <f t="shared" si="30"/>
        <v>-</v>
      </c>
      <c r="AD199" s="227" t="str">
        <f t="shared" si="31"/>
        <v>-</v>
      </c>
      <c r="AE199" s="228" t="str">
        <f t="shared" si="32"/>
        <v>-</v>
      </c>
      <c r="AF199" s="239" t="str">
        <f t="shared" si="33"/>
        <v>-</v>
      </c>
      <c r="AG199" s="227" t="str">
        <f t="shared" si="34"/>
        <v>-</v>
      </c>
      <c r="AH199" s="228" t="str">
        <f t="shared" si="35"/>
        <v>-</v>
      </c>
      <c r="AI199" s="239" t="str">
        <f t="shared" si="36"/>
        <v>-</v>
      </c>
      <c r="AJ199" s="227" t="str">
        <f t="shared" si="37"/>
        <v>-</v>
      </c>
      <c r="AK199" s="228" t="str">
        <f t="shared" si="38"/>
        <v>-</v>
      </c>
      <c r="AL199" s="239" t="str">
        <f t="shared" si="39"/>
        <v>-</v>
      </c>
      <c r="AM199" s="227" t="str">
        <f t="shared" si="40"/>
        <v>-</v>
      </c>
      <c r="AN199" s="228" t="str">
        <f t="shared" si="41"/>
        <v>-</v>
      </c>
      <c r="AO199" s="240" t="str">
        <f t="shared" si="42"/>
        <v>-</v>
      </c>
      <c r="AP199" s="224" t="str">
        <f t="shared" si="43"/>
        <v>-</v>
      </c>
      <c r="AQ199" s="226" t="str">
        <f t="shared" si="44"/>
        <v>-</v>
      </c>
      <c r="AR199" s="109" t="str">
        <f t="shared" si="48"/>
        <v>-</v>
      </c>
      <c r="AS199" s="110" t="str">
        <f t="shared" si="45"/>
        <v>-</v>
      </c>
      <c r="AT199" s="110" t="str">
        <f t="shared" si="46"/>
        <v>-</v>
      </c>
    </row>
    <row r="200" spans="2:46">
      <c r="B200" s="18">
        <f t="shared" si="47"/>
        <v>118</v>
      </c>
      <c r="D200" s="22" t="str">
        <f>IF(ISNUMBER(ESTIMATE!C140),ESTIMATE!C140,"-")</f>
        <v>-</v>
      </c>
      <c r="E200" s="40" t="str">
        <f>IF(ISNUMBER(ESTIMATE!D140),ESTIMATE!D140,"-")</f>
        <v>-</v>
      </c>
      <c r="F200" s="16" t="str">
        <f>IF(ISNUMBER(ESTIMATE!E140),ESTIMATE!E140,"-")</f>
        <v>-</v>
      </c>
      <c r="G200" s="16" t="str">
        <f>IF(ISNUMBER(ESTIMATE!F140),IF(ESTIMATE!F140=1,1,-1),"-")</f>
        <v>-</v>
      </c>
      <c r="H200" s="16" t="str">
        <f>IF(ISNUMBER(ESTIMATE!G140),IF(ESTIMATE!G140=1,1,-1),"-")</f>
        <v>-</v>
      </c>
      <c r="I200" s="16" t="str">
        <f>IF(ISNUMBER(ESTIMATE!H140),IF(ESTIMATE!H140=1,1,-1),"-")</f>
        <v>-</v>
      </c>
      <c r="J200" s="16" t="str">
        <f>IF(ISNUMBER(ESTIMATE!I140),IF(ESTIMATE!I140=1,1,-1),"-")</f>
        <v>-</v>
      </c>
      <c r="K200" s="16" t="str">
        <f>IF(ISNUMBER(ESTIMATE!J140),IF(ESTIMATE!J140=1,1,-1),"-")</f>
        <v>-</v>
      </c>
      <c r="L200" s="16" t="str">
        <f>IF(ISNUMBER(ESTIMATE!K140),IF(ESTIMATE!K140=1,1,-1),"-")</f>
        <v>-</v>
      </c>
      <c r="M200" s="16" t="str">
        <f>IF(ISNUMBER(ESTIMATE!L140),IF(ESTIMATE!L140=1,1,-1),"-")</f>
        <v>-</v>
      </c>
      <c r="N200" s="16" t="str">
        <f>IF(ISNUMBER(ESTIMATE!M140),IF(ESTIMATE!M140=1,1,-1),"-")</f>
        <v>-</v>
      </c>
      <c r="O200" s="16" t="str">
        <f>IF(ISNUMBER(ESTIMATE!N140),IF(ESTIMATE!N140=1,1,-1),"-")</f>
        <v>-</v>
      </c>
      <c r="P200" s="16" t="str">
        <f>IF(ISNUMBER(ESTIMATE!O140),IF(ESTIMATE!O140=1,1,-1),"-")</f>
        <v>-</v>
      </c>
      <c r="Q200" s="16" t="str">
        <f>IF(ISNUMBER(ESTIMATE!P140),IF(ESTIMATE!P140=1,1,-1),"-")</f>
        <v>-</v>
      </c>
      <c r="R200" s="16" t="str">
        <f>IF(ISNUMBER(ESTIMATE!Q140),IF(ESTIMATE!Q140=1,1,-1),"-")</f>
        <v>-</v>
      </c>
      <c r="S200" s="16" t="str">
        <f>IF(ISNUMBER(ESTIMATE!R140),IF(ESTIMATE!R140=1,1,-1),"-")</f>
        <v>-</v>
      </c>
      <c r="T200" s="16" t="str">
        <f>IF(ISNUMBER(ESTIMATE!S140),IF(ESTIMATE!S140=1,1,-1),"-")</f>
        <v>-</v>
      </c>
      <c r="U200" s="16" t="str">
        <f>IF(ISNUMBER(ESTIMATE!T140),IF(ESTIMATE!T140=1,1,-1),"-")</f>
        <v>-</v>
      </c>
      <c r="V200" s="16" t="str">
        <f>IF(ISNUMBER(ESTIMATE!U140),IF(ESTIMATE!U140=1,1,-1),"-")</f>
        <v>-</v>
      </c>
      <c r="W200" s="16" t="str">
        <f>IF(ISNUMBER(ESTIMATE!V140),IF(ESTIMATE!V140=1,1,-1),"-")</f>
        <v>-</v>
      </c>
      <c r="X200" s="224" t="str">
        <f t="shared" si="25"/>
        <v>-</v>
      </c>
      <c r="Y200" s="225" t="str">
        <f t="shared" si="26"/>
        <v>-</v>
      </c>
      <c r="Z200" s="226" t="str">
        <f t="shared" si="27"/>
        <v>-</v>
      </c>
      <c r="AA200" s="227" t="str">
        <f t="shared" si="28"/>
        <v>-</v>
      </c>
      <c r="AB200" s="228" t="str">
        <f t="shared" si="29"/>
        <v>-</v>
      </c>
      <c r="AC200" s="226" t="str">
        <f t="shared" si="30"/>
        <v>-</v>
      </c>
      <c r="AD200" s="227" t="str">
        <f t="shared" si="31"/>
        <v>-</v>
      </c>
      <c r="AE200" s="228" t="str">
        <f t="shared" si="32"/>
        <v>-</v>
      </c>
      <c r="AF200" s="239" t="str">
        <f t="shared" si="33"/>
        <v>-</v>
      </c>
      <c r="AG200" s="227" t="str">
        <f t="shared" si="34"/>
        <v>-</v>
      </c>
      <c r="AH200" s="228" t="str">
        <f t="shared" si="35"/>
        <v>-</v>
      </c>
      <c r="AI200" s="239" t="str">
        <f t="shared" si="36"/>
        <v>-</v>
      </c>
      <c r="AJ200" s="227" t="str">
        <f t="shared" si="37"/>
        <v>-</v>
      </c>
      <c r="AK200" s="228" t="str">
        <f t="shared" si="38"/>
        <v>-</v>
      </c>
      <c r="AL200" s="239" t="str">
        <f t="shared" si="39"/>
        <v>-</v>
      </c>
      <c r="AM200" s="227" t="str">
        <f t="shared" si="40"/>
        <v>-</v>
      </c>
      <c r="AN200" s="228" t="str">
        <f t="shared" si="41"/>
        <v>-</v>
      </c>
      <c r="AO200" s="240" t="str">
        <f t="shared" si="42"/>
        <v>-</v>
      </c>
      <c r="AP200" s="224" t="str">
        <f t="shared" si="43"/>
        <v>-</v>
      </c>
      <c r="AQ200" s="226" t="str">
        <f t="shared" si="44"/>
        <v>-</v>
      </c>
      <c r="AR200" s="109" t="str">
        <f t="shared" si="48"/>
        <v>-</v>
      </c>
      <c r="AS200" s="110" t="str">
        <f t="shared" si="45"/>
        <v>-</v>
      </c>
      <c r="AT200" s="110" t="str">
        <f t="shared" si="46"/>
        <v>-</v>
      </c>
    </row>
    <row r="201" spans="2:46">
      <c r="B201" s="18">
        <f t="shared" si="47"/>
        <v>119</v>
      </c>
      <c r="D201" s="22" t="str">
        <f>IF(ISNUMBER(ESTIMATE!C141),ESTIMATE!C141,"-")</f>
        <v>-</v>
      </c>
      <c r="E201" s="40" t="str">
        <f>IF(ISNUMBER(ESTIMATE!D141),ESTIMATE!D141,"-")</f>
        <v>-</v>
      </c>
      <c r="F201" s="16" t="str">
        <f>IF(ISNUMBER(ESTIMATE!E141),ESTIMATE!E141,"-")</f>
        <v>-</v>
      </c>
      <c r="G201" s="16" t="str">
        <f>IF(ISNUMBER(ESTIMATE!F141),IF(ESTIMATE!F141=1,1,-1),"-")</f>
        <v>-</v>
      </c>
      <c r="H201" s="16" t="str">
        <f>IF(ISNUMBER(ESTIMATE!G141),IF(ESTIMATE!G141=1,1,-1),"-")</f>
        <v>-</v>
      </c>
      <c r="I201" s="16" t="str">
        <f>IF(ISNUMBER(ESTIMATE!H141),IF(ESTIMATE!H141=1,1,-1),"-")</f>
        <v>-</v>
      </c>
      <c r="J201" s="16" t="str">
        <f>IF(ISNUMBER(ESTIMATE!I141),IF(ESTIMATE!I141=1,1,-1),"-")</f>
        <v>-</v>
      </c>
      <c r="K201" s="16" t="str">
        <f>IF(ISNUMBER(ESTIMATE!J141),IF(ESTIMATE!J141=1,1,-1),"-")</f>
        <v>-</v>
      </c>
      <c r="L201" s="16" t="str">
        <f>IF(ISNUMBER(ESTIMATE!K141),IF(ESTIMATE!K141=1,1,-1),"-")</f>
        <v>-</v>
      </c>
      <c r="M201" s="16" t="str">
        <f>IF(ISNUMBER(ESTIMATE!L141),IF(ESTIMATE!L141=1,1,-1),"-")</f>
        <v>-</v>
      </c>
      <c r="N201" s="16" t="str">
        <f>IF(ISNUMBER(ESTIMATE!M141),IF(ESTIMATE!M141=1,1,-1),"-")</f>
        <v>-</v>
      </c>
      <c r="O201" s="16" t="str">
        <f>IF(ISNUMBER(ESTIMATE!N141),IF(ESTIMATE!N141=1,1,-1),"-")</f>
        <v>-</v>
      </c>
      <c r="P201" s="16" t="str">
        <f>IF(ISNUMBER(ESTIMATE!O141),IF(ESTIMATE!O141=1,1,-1),"-")</f>
        <v>-</v>
      </c>
      <c r="Q201" s="16" t="str">
        <f>IF(ISNUMBER(ESTIMATE!P141),IF(ESTIMATE!P141=1,1,-1),"-")</f>
        <v>-</v>
      </c>
      <c r="R201" s="16" t="str">
        <f>IF(ISNUMBER(ESTIMATE!Q141),IF(ESTIMATE!Q141=1,1,-1),"-")</f>
        <v>-</v>
      </c>
      <c r="S201" s="16" t="str">
        <f>IF(ISNUMBER(ESTIMATE!R141),IF(ESTIMATE!R141=1,1,-1),"-")</f>
        <v>-</v>
      </c>
      <c r="T201" s="16" t="str">
        <f>IF(ISNUMBER(ESTIMATE!S141),IF(ESTIMATE!S141=1,1,-1),"-")</f>
        <v>-</v>
      </c>
      <c r="U201" s="16" t="str">
        <f>IF(ISNUMBER(ESTIMATE!T141),IF(ESTIMATE!T141=1,1,-1),"-")</f>
        <v>-</v>
      </c>
      <c r="V201" s="16" t="str">
        <f>IF(ISNUMBER(ESTIMATE!U141),IF(ESTIMATE!U141=1,1,-1),"-")</f>
        <v>-</v>
      </c>
      <c r="W201" s="16" t="str">
        <f>IF(ISNUMBER(ESTIMATE!V141),IF(ESTIMATE!V141=1,1,-1),"-")</f>
        <v>-</v>
      </c>
      <c r="X201" s="224" t="str">
        <f t="shared" si="25"/>
        <v>-</v>
      </c>
      <c r="Y201" s="225" t="str">
        <f t="shared" si="26"/>
        <v>-</v>
      </c>
      <c r="Z201" s="226" t="str">
        <f t="shared" si="27"/>
        <v>-</v>
      </c>
      <c r="AA201" s="227" t="str">
        <f t="shared" si="28"/>
        <v>-</v>
      </c>
      <c r="AB201" s="228" t="str">
        <f t="shared" si="29"/>
        <v>-</v>
      </c>
      <c r="AC201" s="226" t="str">
        <f t="shared" si="30"/>
        <v>-</v>
      </c>
      <c r="AD201" s="227" t="str">
        <f t="shared" si="31"/>
        <v>-</v>
      </c>
      <c r="AE201" s="228" t="str">
        <f t="shared" si="32"/>
        <v>-</v>
      </c>
      <c r="AF201" s="239" t="str">
        <f t="shared" si="33"/>
        <v>-</v>
      </c>
      <c r="AG201" s="227" t="str">
        <f t="shared" si="34"/>
        <v>-</v>
      </c>
      <c r="AH201" s="228" t="str">
        <f t="shared" si="35"/>
        <v>-</v>
      </c>
      <c r="AI201" s="239" t="str">
        <f t="shared" si="36"/>
        <v>-</v>
      </c>
      <c r="AJ201" s="227" t="str">
        <f t="shared" si="37"/>
        <v>-</v>
      </c>
      <c r="AK201" s="228" t="str">
        <f t="shared" si="38"/>
        <v>-</v>
      </c>
      <c r="AL201" s="239" t="str">
        <f t="shared" si="39"/>
        <v>-</v>
      </c>
      <c r="AM201" s="227" t="str">
        <f t="shared" si="40"/>
        <v>-</v>
      </c>
      <c r="AN201" s="228" t="str">
        <f t="shared" si="41"/>
        <v>-</v>
      </c>
      <c r="AO201" s="240" t="str">
        <f t="shared" si="42"/>
        <v>-</v>
      </c>
      <c r="AP201" s="224" t="str">
        <f t="shared" si="43"/>
        <v>-</v>
      </c>
      <c r="AQ201" s="226" t="str">
        <f t="shared" si="44"/>
        <v>-</v>
      </c>
      <c r="AR201" s="109" t="str">
        <f t="shared" si="48"/>
        <v>-</v>
      </c>
      <c r="AS201" s="110" t="str">
        <f t="shared" si="45"/>
        <v>-</v>
      </c>
      <c r="AT201" s="110" t="str">
        <f t="shared" si="46"/>
        <v>-</v>
      </c>
    </row>
    <row r="202" spans="2:46">
      <c r="B202" s="18">
        <f t="shared" si="47"/>
        <v>120</v>
      </c>
      <c r="D202" s="22" t="str">
        <f>IF(ISNUMBER(ESTIMATE!C142),ESTIMATE!C142,"-")</f>
        <v>-</v>
      </c>
      <c r="E202" s="40" t="str">
        <f>IF(ISNUMBER(ESTIMATE!D142),ESTIMATE!D142,"-")</f>
        <v>-</v>
      </c>
      <c r="F202" s="16" t="str">
        <f>IF(ISNUMBER(ESTIMATE!E142),ESTIMATE!E142,"-")</f>
        <v>-</v>
      </c>
      <c r="G202" s="16" t="str">
        <f>IF(ISNUMBER(ESTIMATE!F142),IF(ESTIMATE!F142=1,1,-1),"-")</f>
        <v>-</v>
      </c>
      <c r="H202" s="16" t="str">
        <f>IF(ISNUMBER(ESTIMATE!G142),IF(ESTIMATE!G142=1,1,-1),"-")</f>
        <v>-</v>
      </c>
      <c r="I202" s="16" t="str">
        <f>IF(ISNUMBER(ESTIMATE!H142),IF(ESTIMATE!H142=1,1,-1),"-")</f>
        <v>-</v>
      </c>
      <c r="J202" s="16" t="str">
        <f>IF(ISNUMBER(ESTIMATE!I142),IF(ESTIMATE!I142=1,1,-1),"-")</f>
        <v>-</v>
      </c>
      <c r="K202" s="16" t="str">
        <f>IF(ISNUMBER(ESTIMATE!J142),IF(ESTIMATE!J142=1,1,-1),"-")</f>
        <v>-</v>
      </c>
      <c r="L202" s="16" t="str">
        <f>IF(ISNUMBER(ESTIMATE!K142),IF(ESTIMATE!K142=1,1,-1),"-")</f>
        <v>-</v>
      </c>
      <c r="M202" s="16" t="str">
        <f>IF(ISNUMBER(ESTIMATE!L142),IF(ESTIMATE!L142=1,1,-1),"-")</f>
        <v>-</v>
      </c>
      <c r="N202" s="16" t="str">
        <f>IF(ISNUMBER(ESTIMATE!M142),IF(ESTIMATE!M142=1,1,-1),"-")</f>
        <v>-</v>
      </c>
      <c r="O202" s="16" t="str">
        <f>IF(ISNUMBER(ESTIMATE!N142),IF(ESTIMATE!N142=1,1,-1),"-")</f>
        <v>-</v>
      </c>
      <c r="P202" s="16" t="str">
        <f>IF(ISNUMBER(ESTIMATE!O142),IF(ESTIMATE!O142=1,1,-1),"-")</f>
        <v>-</v>
      </c>
      <c r="Q202" s="16" t="str">
        <f>IF(ISNUMBER(ESTIMATE!P142),IF(ESTIMATE!P142=1,1,-1),"-")</f>
        <v>-</v>
      </c>
      <c r="R202" s="16" t="str">
        <f>IF(ISNUMBER(ESTIMATE!Q142),IF(ESTIMATE!Q142=1,1,-1),"-")</f>
        <v>-</v>
      </c>
      <c r="S202" s="16" t="str">
        <f>IF(ISNUMBER(ESTIMATE!R142),IF(ESTIMATE!R142=1,1,-1),"-")</f>
        <v>-</v>
      </c>
      <c r="T202" s="16" t="str">
        <f>IF(ISNUMBER(ESTIMATE!S142),IF(ESTIMATE!S142=1,1,-1),"-")</f>
        <v>-</v>
      </c>
      <c r="U202" s="16" t="str">
        <f>IF(ISNUMBER(ESTIMATE!T142),IF(ESTIMATE!T142=1,1,-1),"-")</f>
        <v>-</v>
      </c>
      <c r="V202" s="16" t="str">
        <f>IF(ISNUMBER(ESTIMATE!U142),IF(ESTIMATE!U142=1,1,-1),"-")</f>
        <v>-</v>
      </c>
      <c r="W202" s="16" t="str">
        <f>IF(ISNUMBER(ESTIMATE!V142),IF(ESTIMATE!V142=1,1,-1),"-")</f>
        <v>-</v>
      </c>
      <c r="X202" s="224" t="str">
        <f t="shared" si="25"/>
        <v>-</v>
      </c>
      <c r="Y202" s="225" t="str">
        <f t="shared" si="26"/>
        <v>-</v>
      </c>
      <c r="Z202" s="226" t="str">
        <f t="shared" si="27"/>
        <v>-</v>
      </c>
      <c r="AA202" s="227" t="str">
        <f t="shared" si="28"/>
        <v>-</v>
      </c>
      <c r="AB202" s="228" t="str">
        <f t="shared" si="29"/>
        <v>-</v>
      </c>
      <c r="AC202" s="226" t="str">
        <f t="shared" si="30"/>
        <v>-</v>
      </c>
      <c r="AD202" s="227" t="str">
        <f t="shared" si="31"/>
        <v>-</v>
      </c>
      <c r="AE202" s="228" t="str">
        <f t="shared" si="32"/>
        <v>-</v>
      </c>
      <c r="AF202" s="239" t="str">
        <f t="shared" si="33"/>
        <v>-</v>
      </c>
      <c r="AG202" s="227" t="str">
        <f t="shared" si="34"/>
        <v>-</v>
      </c>
      <c r="AH202" s="228" t="str">
        <f t="shared" si="35"/>
        <v>-</v>
      </c>
      <c r="AI202" s="239" t="str">
        <f t="shared" si="36"/>
        <v>-</v>
      </c>
      <c r="AJ202" s="227" t="str">
        <f t="shared" si="37"/>
        <v>-</v>
      </c>
      <c r="AK202" s="228" t="str">
        <f t="shared" si="38"/>
        <v>-</v>
      </c>
      <c r="AL202" s="239" t="str">
        <f t="shared" si="39"/>
        <v>-</v>
      </c>
      <c r="AM202" s="227" t="str">
        <f t="shared" si="40"/>
        <v>-</v>
      </c>
      <c r="AN202" s="228" t="str">
        <f t="shared" si="41"/>
        <v>-</v>
      </c>
      <c r="AO202" s="240" t="str">
        <f t="shared" si="42"/>
        <v>-</v>
      </c>
      <c r="AP202" s="224" t="str">
        <f t="shared" si="43"/>
        <v>-</v>
      </c>
      <c r="AQ202" s="226" t="str">
        <f t="shared" si="44"/>
        <v>-</v>
      </c>
      <c r="AR202" s="109" t="str">
        <f t="shared" si="48"/>
        <v>-</v>
      </c>
      <c r="AS202" s="110" t="str">
        <f t="shared" si="45"/>
        <v>-</v>
      </c>
      <c r="AT202" s="110" t="str">
        <f t="shared" si="46"/>
        <v>-</v>
      </c>
    </row>
    <row r="203" spans="2:46">
      <c r="B203" s="18">
        <f t="shared" si="47"/>
        <v>121</v>
      </c>
      <c r="D203" s="22" t="str">
        <f>IF(ISNUMBER(ESTIMATE!C143),ESTIMATE!C143,"-")</f>
        <v>-</v>
      </c>
      <c r="E203" s="40" t="str">
        <f>IF(ISNUMBER(ESTIMATE!D143),ESTIMATE!D143,"-")</f>
        <v>-</v>
      </c>
      <c r="F203" s="16" t="str">
        <f>IF(ISNUMBER(ESTIMATE!E143),ESTIMATE!E143,"-")</f>
        <v>-</v>
      </c>
      <c r="G203" s="16" t="str">
        <f>IF(ISNUMBER(ESTIMATE!F143),IF(ESTIMATE!F143=1,1,-1),"-")</f>
        <v>-</v>
      </c>
      <c r="H203" s="16" t="str">
        <f>IF(ISNUMBER(ESTIMATE!G143),IF(ESTIMATE!G143=1,1,-1),"-")</f>
        <v>-</v>
      </c>
      <c r="I203" s="16" t="str">
        <f>IF(ISNUMBER(ESTIMATE!H143),IF(ESTIMATE!H143=1,1,-1),"-")</f>
        <v>-</v>
      </c>
      <c r="J203" s="16" t="str">
        <f>IF(ISNUMBER(ESTIMATE!I143),IF(ESTIMATE!I143=1,1,-1),"-")</f>
        <v>-</v>
      </c>
      <c r="K203" s="16" t="str">
        <f>IF(ISNUMBER(ESTIMATE!J143),IF(ESTIMATE!J143=1,1,-1),"-")</f>
        <v>-</v>
      </c>
      <c r="L203" s="16" t="str">
        <f>IF(ISNUMBER(ESTIMATE!K143),IF(ESTIMATE!K143=1,1,-1),"-")</f>
        <v>-</v>
      </c>
      <c r="M203" s="16" t="str">
        <f>IF(ISNUMBER(ESTIMATE!L143),IF(ESTIMATE!L143=1,1,-1),"-")</f>
        <v>-</v>
      </c>
      <c r="N203" s="16" t="str">
        <f>IF(ISNUMBER(ESTIMATE!M143),IF(ESTIMATE!M143=1,1,-1),"-")</f>
        <v>-</v>
      </c>
      <c r="O203" s="16" t="str">
        <f>IF(ISNUMBER(ESTIMATE!N143),IF(ESTIMATE!N143=1,1,-1),"-")</f>
        <v>-</v>
      </c>
      <c r="P203" s="16" t="str">
        <f>IF(ISNUMBER(ESTIMATE!O143),IF(ESTIMATE!O143=1,1,-1),"-")</f>
        <v>-</v>
      </c>
      <c r="Q203" s="16" t="str">
        <f>IF(ISNUMBER(ESTIMATE!P143),IF(ESTIMATE!P143=1,1,-1),"-")</f>
        <v>-</v>
      </c>
      <c r="R203" s="16" t="str">
        <f>IF(ISNUMBER(ESTIMATE!Q143),IF(ESTIMATE!Q143=1,1,-1),"-")</f>
        <v>-</v>
      </c>
      <c r="S203" s="16" t="str">
        <f>IF(ISNUMBER(ESTIMATE!R143),IF(ESTIMATE!R143=1,1,-1),"-")</f>
        <v>-</v>
      </c>
      <c r="T203" s="16" t="str">
        <f>IF(ISNUMBER(ESTIMATE!S143),IF(ESTIMATE!S143=1,1,-1),"-")</f>
        <v>-</v>
      </c>
      <c r="U203" s="16" t="str">
        <f>IF(ISNUMBER(ESTIMATE!T143),IF(ESTIMATE!T143=1,1,-1),"-")</f>
        <v>-</v>
      </c>
      <c r="V203" s="16" t="str">
        <f>IF(ISNUMBER(ESTIMATE!U143),IF(ESTIMATE!U143=1,1,-1),"-")</f>
        <v>-</v>
      </c>
      <c r="W203" s="16" t="str">
        <f>IF(ISNUMBER(ESTIMATE!V143),IF(ESTIMATE!V143=1,1,-1),"-")</f>
        <v>-</v>
      </c>
      <c r="X203" s="224" t="str">
        <f t="shared" si="25"/>
        <v>-</v>
      </c>
      <c r="Y203" s="225" t="str">
        <f t="shared" si="26"/>
        <v>-</v>
      </c>
      <c r="Z203" s="226" t="str">
        <f t="shared" si="27"/>
        <v>-</v>
      </c>
      <c r="AA203" s="227" t="str">
        <f t="shared" si="28"/>
        <v>-</v>
      </c>
      <c r="AB203" s="228" t="str">
        <f t="shared" si="29"/>
        <v>-</v>
      </c>
      <c r="AC203" s="226" t="str">
        <f t="shared" si="30"/>
        <v>-</v>
      </c>
      <c r="AD203" s="227" t="str">
        <f t="shared" si="31"/>
        <v>-</v>
      </c>
      <c r="AE203" s="228" t="str">
        <f t="shared" si="32"/>
        <v>-</v>
      </c>
      <c r="AF203" s="239" t="str">
        <f t="shared" si="33"/>
        <v>-</v>
      </c>
      <c r="AG203" s="227" t="str">
        <f t="shared" si="34"/>
        <v>-</v>
      </c>
      <c r="AH203" s="228" t="str">
        <f t="shared" si="35"/>
        <v>-</v>
      </c>
      <c r="AI203" s="239" t="str">
        <f t="shared" si="36"/>
        <v>-</v>
      </c>
      <c r="AJ203" s="227" t="str">
        <f t="shared" si="37"/>
        <v>-</v>
      </c>
      <c r="AK203" s="228" t="str">
        <f t="shared" si="38"/>
        <v>-</v>
      </c>
      <c r="AL203" s="239" t="str">
        <f t="shared" si="39"/>
        <v>-</v>
      </c>
      <c r="AM203" s="227" t="str">
        <f t="shared" si="40"/>
        <v>-</v>
      </c>
      <c r="AN203" s="228" t="str">
        <f t="shared" si="41"/>
        <v>-</v>
      </c>
      <c r="AO203" s="240" t="str">
        <f t="shared" si="42"/>
        <v>-</v>
      </c>
      <c r="AP203" s="224" t="str">
        <f t="shared" si="43"/>
        <v>-</v>
      </c>
      <c r="AQ203" s="226" t="str">
        <f t="shared" si="44"/>
        <v>-</v>
      </c>
      <c r="AR203" s="109" t="str">
        <f t="shared" si="48"/>
        <v>-</v>
      </c>
      <c r="AS203" s="110" t="str">
        <f t="shared" si="45"/>
        <v>-</v>
      </c>
      <c r="AT203" s="110" t="str">
        <f t="shared" si="46"/>
        <v>-</v>
      </c>
    </row>
    <row r="204" spans="2:46">
      <c r="B204" s="18">
        <f t="shared" si="47"/>
        <v>122</v>
      </c>
      <c r="D204" s="22" t="str">
        <f>IF(ISNUMBER(ESTIMATE!C144),ESTIMATE!C144,"-")</f>
        <v>-</v>
      </c>
      <c r="E204" s="40" t="str">
        <f>IF(ISNUMBER(ESTIMATE!D144),ESTIMATE!D144,"-")</f>
        <v>-</v>
      </c>
      <c r="F204" s="16" t="str">
        <f>IF(ISNUMBER(ESTIMATE!E144),ESTIMATE!E144,"-")</f>
        <v>-</v>
      </c>
      <c r="G204" s="16" t="str">
        <f>IF(ISNUMBER(ESTIMATE!F144),IF(ESTIMATE!F144=1,1,-1),"-")</f>
        <v>-</v>
      </c>
      <c r="H204" s="16" t="str">
        <f>IF(ISNUMBER(ESTIMATE!G144),IF(ESTIMATE!G144=1,1,-1),"-")</f>
        <v>-</v>
      </c>
      <c r="I204" s="16" t="str">
        <f>IF(ISNUMBER(ESTIMATE!H144),IF(ESTIMATE!H144=1,1,-1),"-")</f>
        <v>-</v>
      </c>
      <c r="J204" s="16" t="str">
        <f>IF(ISNUMBER(ESTIMATE!I144),IF(ESTIMATE!I144=1,1,-1),"-")</f>
        <v>-</v>
      </c>
      <c r="K204" s="16" t="str">
        <f>IF(ISNUMBER(ESTIMATE!J144),IF(ESTIMATE!J144=1,1,-1),"-")</f>
        <v>-</v>
      </c>
      <c r="L204" s="16" t="str">
        <f>IF(ISNUMBER(ESTIMATE!K144),IF(ESTIMATE!K144=1,1,-1),"-")</f>
        <v>-</v>
      </c>
      <c r="M204" s="16" t="str">
        <f>IF(ISNUMBER(ESTIMATE!L144),IF(ESTIMATE!L144=1,1,-1),"-")</f>
        <v>-</v>
      </c>
      <c r="N204" s="16" t="str">
        <f>IF(ISNUMBER(ESTIMATE!M144),IF(ESTIMATE!M144=1,1,-1),"-")</f>
        <v>-</v>
      </c>
      <c r="O204" s="16" t="str">
        <f>IF(ISNUMBER(ESTIMATE!N144),IF(ESTIMATE!N144=1,1,-1),"-")</f>
        <v>-</v>
      </c>
      <c r="P204" s="16" t="str">
        <f>IF(ISNUMBER(ESTIMATE!O144),IF(ESTIMATE!O144=1,1,-1),"-")</f>
        <v>-</v>
      </c>
      <c r="Q204" s="16" t="str">
        <f>IF(ISNUMBER(ESTIMATE!P144),IF(ESTIMATE!P144=1,1,-1),"-")</f>
        <v>-</v>
      </c>
      <c r="R204" s="16" t="str">
        <f>IF(ISNUMBER(ESTIMATE!Q144),IF(ESTIMATE!Q144=1,1,-1),"-")</f>
        <v>-</v>
      </c>
      <c r="S204" s="16" t="str">
        <f>IF(ISNUMBER(ESTIMATE!R144),IF(ESTIMATE!R144=1,1,-1),"-")</f>
        <v>-</v>
      </c>
      <c r="T204" s="16" t="str">
        <f>IF(ISNUMBER(ESTIMATE!S144),IF(ESTIMATE!S144=1,1,-1),"-")</f>
        <v>-</v>
      </c>
      <c r="U204" s="16" t="str">
        <f>IF(ISNUMBER(ESTIMATE!T144),IF(ESTIMATE!T144=1,1,-1),"-")</f>
        <v>-</v>
      </c>
      <c r="V204" s="16" t="str">
        <f>IF(ISNUMBER(ESTIMATE!U144),IF(ESTIMATE!U144=1,1,-1),"-")</f>
        <v>-</v>
      </c>
      <c r="W204" s="16" t="str">
        <f>IF(ISNUMBER(ESTIMATE!V144),IF(ESTIMATE!V144=1,1,-1),"-")</f>
        <v>-</v>
      </c>
      <c r="X204" s="224" t="str">
        <f t="shared" si="25"/>
        <v>-</v>
      </c>
      <c r="Y204" s="225" t="str">
        <f t="shared" si="26"/>
        <v>-</v>
      </c>
      <c r="Z204" s="226" t="str">
        <f t="shared" si="27"/>
        <v>-</v>
      </c>
      <c r="AA204" s="227" t="str">
        <f t="shared" si="28"/>
        <v>-</v>
      </c>
      <c r="AB204" s="228" t="str">
        <f t="shared" si="29"/>
        <v>-</v>
      </c>
      <c r="AC204" s="226" t="str">
        <f t="shared" si="30"/>
        <v>-</v>
      </c>
      <c r="AD204" s="227" t="str">
        <f t="shared" si="31"/>
        <v>-</v>
      </c>
      <c r="AE204" s="228" t="str">
        <f t="shared" si="32"/>
        <v>-</v>
      </c>
      <c r="AF204" s="239" t="str">
        <f t="shared" si="33"/>
        <v>-</v>
      </c>
      <c r="AG204" s="227" t="str">
        <f t="shared" si="34"/>
        <v>-</v>
      </c>
      <c r="AH204" s="228" t="str">
        <f t="shared" si="35"/>
        <v>-</v>
      </c>
      <c r="AI204" s="239" t="str">
        <f t="shared" si="36"/>
        <v>-</v>
      </c>
      <c r="AJ204" s="227" t="str">
        <f t="shared" si="37"/>
        <v>-</v>
      </c>
      <c r="AK204" s="228" t="str">
        <f t="shared" si="38"/>
        <v>-</v>
      </c>
      <c r="AL204" s="239" t="str">
        <f t="shared" si="39"/>
        <v>-</v>
      </c>
      <c r="AM204" s="227" t="str">
        <f t="shared" si="40"/>
        <v>-</v>
      </c>
      <c r="AN204" s="228" t="str">
        <f t="shared" si="41"/>
        <v>-</v>
      </c>
      <c r="AO204" s="240" t="str">
        <f t="shared" si="42"/>
        <v>-</v>
      </c>
      <c r="AP204" s="224" t="str">
        <f t="shared" si="43"/>
        <v>-</v>
      </c>
      <c r="AQ204" s="226" t="str">
        <f t="shared" si="44"/>
        <v>-</v>
      </c>
      <c r="AR204" s="109" t="str">
        <f t="shared" si="48"/>
        <v>-</v>
      </c>
      <c r="AS204" s="110" t="str">
        <f t="shared" si="45"/>
        <v>-</v>
      </c>
      <c r="AT204" s="110" t="str">
        <f t="shared" si="46"/>
        <v>-</v>
      </c>
    </row>
    <row r="205" spans="2:46">
      <c r="B205" s="18">
        <f t="shared" si="47"/>
        <v>123</v>
      </c>
      <c r="D205" s="22" t="str">
        <f>IF(ISNUMBER(ESTIMATE!C145),ESTIMATE!C145,"-")</f>
        <v>-</v>
      </c>
      <c r="E205" s="40" t="str">
        <f>IF(ISNUMBER(ESTIMATE!D145),ESTIMATE!D145,"-")</f>
        <v>-</v>
      </c>
      <c r="F205" s="16" t="str">
        <f>IF(ISNUMBER(ESTIMATE!E145),ESTIMATE!E145,"-")</f>
        <v>-</v>
      </c>
      <c r="G205" s="16" t="str">
        <f>IF(ISNUMBER(ESTIMATE!F145),IF(ESTIMATE!F145=1,1,-1),"-")</f>
        <v>-</v>
      </c>
      <c r="H205" s="16" t="str">
        <f>IF(ISNUMBER(ESTIMATE!G145),IF(ESTIMATE!G145=1,1,-1),"-")</f>
        <v>-</v>
      </c>
      <c r="I205" s="16" t="str">
        <f>IF(ISNUMBER(ESTIMATE!H145),IF(ESTIMATE!H145=1,1,-1),"-")</f>
        <v>-</v>
      </c>
      <c r="J205" s="16" t="str">
        <f>IF(ISNUMBER(ESTIMATE!I145),IF(ESTIMATE!I145=1,1,-1),"-")</f>
        <v>-</v>
      </c>
      <c r="K205" s="16" t="str">
        <f>IF(ISNUMBER(ESTIMATE!J145),IF(ESTIMATE!J145=1,1,-1),"-")</f>
        <v>-</v>
      </c>
      <c r="L205" s="16" t="str">
        <f>IF(ISNUMBER(ESTIMATE!K145),IF(ESTIMATE!K145=1,1,-1),"-")</f>
        <v>-</v>
      </c>
      <c r="M205" s="16" t="str">
        <f>IF(ISNUMBER(ESTIMATE!L145),IF(ESTIMATE!L145=1,1,-1),"-")</f>
        <v>-</v>
      </c>
      <c r="N205" s="16" t="str">
        <f>IF(ISNUMBER(ESTIMATE!M145),IF(ESTIMATE!M145=1,1,-1),"-")</f>
        <v>-</v>
      </c>
      <c r="O205" s="16" t="str">
        <f>IF(ISNUMBER(ESTIMATE!N145),IF(ESTIMATE!N145=1,1,-1),"-")</f>
        <v>-</v>
      </c>
      <c r="P205" s="16" t="str">
        <f>IF(ISNUMBER(ESTIMATE!O145),IF(ESTIMATE!O145=1,1,-1),"-")</f>
        <v>-</v>
      </c>
      <c r="Q205" s="16" t="str">
        <f>IF(ISNUMBER(ESTIMATE!P145),IF(ESTIMATE!P145=1,1,-1),"-")</f>
        <v>-</v>
      </c>
      <c r="R205" s="16" t="str">
        <f>IF(ISNUMBER(ESTIMATE!Q145),IF(ESTIMATE!Q145=1,1,-1),"-")</f>
        <v>-</v>
      </c>
      <c r="S205" s="16" t="str">
        <f>IF(ISNUMBER(ESTIMATE!R145),IF(ESTIMATE!R145=1,1,-1),"-")</f>
        <v>-</v>
      </c>
      <c r="T205" s="16" t="str">
        <f>IF(ISNUMBER(ESTIMATE!S145),IF(ESTIMATE!S145=1,1,-1),"-")</f>
        <v>-</v>
      </c>
      <c r="U205" s="16" t="str">
        <f>IF(ISNUMBER(ESTIMATE!T145),IF(ESTIMATE!T145=1,1,-1),"-")</f>
        <v>-</v>
      </c>
      <c r="V205" s="16" t="str">
        <f>IF(ISNUMBER(ESTIMATE!U145),IF(ESTIMATE!U145=1,1,-1),"-")</f>
        <v>-</v>
      </c>
      <c r="W205" s="16" t="str">
        <f>IF(ISNUMBER(ESTIMATE!V145),IF(ESTIMATE!V145=1,1,-1),"-")</f>
        <v>-</v>
      </c>
      <c r="X205" s="224" t="str">
        <f t="shared" si="25"/>
        <v>-</v>
      </c>
      <c r="Y205" s="225" t="str">
        <f t="shared" si="26"/>
        <v>-</v>
      </c>
      <c r="Z205" s="226" t="str">
        <f t="shared" si="27"/>
        <v>-</v>
      </c>
      <c r="AA205" s="227" t="str">
        <f t="shared" si="28"/>
        <v>-</v>
      </c>
      <c r="AB205" s="228" t="str">
        <f t="shared" si="29"/>
        <v>-</v>
      </c>
      <c r="AC205" s="226" t="str">
        <f t="shared" si="30"/>
        <v>-</v>
      </c>
      <c r="AD205" s="227" t="str">
        <f t="shared" si="31"/>
        <v>-</v>
      </c>
      <c r="AE205" s="228" t="str">
        <f t="shared" si="32"/>
        <v>-</v>
      </c>
      <c r="AF205" s="239" t="str">
        <f t="shared" si="33"/>
        <v>-</v>
      </c>
      <c r="AG205" s="227" t="str">
        <f t="shared" si="34"/>
        <v>-</v>
      </c>
      <c r="AH205" s="228" t="str">
        <f t="shared" si="35"/>
        <v>-</v>
      </c>
      <c r="AI205" s="239" t="str">
        <f t="shared" si="36"/>
        <v>-</v>
      </c>
      <c r="AJ205" s="227" t="str">
        <f t="shared" si="37"/>
        <v>-</v>
      </c>
      <c r="AK205" s="228" t="str">
        <f t="shared" si="38"/>
        <v>-</v>
      </c>
      <c r="AL205" s="239" t="str">
        <f t="shared" si="39"/>
        <v>-</v>
      </c>
      <c r="AM205" s="227" t="str">
        <f t="shared" si="40"/>
        <v>-</v>
      </c>
      <c r="AN205" s="228" t="str">
        <f t="shared" si="41"/>
        <v>-</v>
      </c>
      <c r="AO205" s="240" t="str">
        <f t="shared" si="42"/>
        <v>-</v>
      </c>
      <c r="AP205" s="224" t="str">
        <f t="shared" si="43"/>
        <v>-</v>
      </c>
      <c r="AQ205" s="226" t="str">
        <f t="shared" si="44"/>
        <v>-</v>
      </c>
      <c r="AR205" s="109" t="str">
        <f t="shared" si="48"/>
        <v>-</v>
      </c>
      <c r="AS205" s="110" t="str">
        <f t="shared" si="45"/>
        <v>-</v>
      </c>
      <c r="AT205" s="110" t="str">
        <f t="shared" si="46"/>
        <v>-</v>
      </c>
    </row>
    <row r="206" spans="2:46">
      <c r="B206" s="18">
        <f t="shared" si="47"/>
        <v>124</v>
      </c>
      <c r="D206" s="22" t="str">
        <f>IF(ISNUMBER(ESTIMATE!C146),ESTIMATE!C146,"-")</f>
        <v>-</v>
      </c>
      <c r="E206" s="40" t="str">
        <f>IF(ISNUMBER(ESTIMATE!D146),ESTIMATE!D146,"-")</f>
        <v>-</v>
      </c>
      <c r="F206" s="16" t="str">
        <f>IF(ISNUMBER(ESTIMATE!E146),ESTIMATE!E146,"-")</f>
        <v>-</v>
      </c>
      <c r="G206" s="16" t="str">
        <f>IF(ISNUMBER(ESTIMATE!F146),IF(ESTIMATE!F146=1,1,-1),"-")</f>
        <v>-</v>
      </c>
      <c r="H206" s="16" t="str">
        <f>IF(ISNUMBER(ESTIMATE!G146),IF(ESTIMATE!G146=1,1,-1),"-")</f>
        <v>-</v>
      </c>
      <c r="I206" s="16" t="str">
        <f>IF(ISNUMBER(ESTIMATE!H146),IF(ESTIMATE!H146=1,1,-1),"-")</f>
        <v>-</v>
      </c>
      <c r="J206" s="16" t="str">
        <f>IF(ISNUMBER(ESTIMATE!I146),IF(ESTIMATE!I146=1,1,-1),"-")</f>
        <v>-</v>
      </c>
      <c r="K206" s="16" t="str">
        <f>IF(ISNUMBER(ESTIMATE!J146),IF(ESTIMATE!J146=1,1,-1),"-")</f>
        <v>-</v>
      </c>
      <c r="L206" s="16" t="str">
        <f>IF(ISNUMBER(ESTIMATE!K146),IF(ESTIMATE!K146=1,1,-1),"-")</f>
        <v>-</v>
      </c>
      <c r="M206" s="16" t="str">
        <f>IF(ISNUMBER(ESTIMATE!L146),IF(ESTIMATE!L146=1,1,-1),"-")</f>
        <v>-</v>
      </c>
      <c r="N206" s="16" t="str">
        <f>IF(ISNUMBER(ESTIMATE!M146),IF(ESTIMATE!M146=1,1,-1),"-")</f>
        <v>-</v>
      </c>
      <c r="O206" s="16" t="str">
        <f>IF(ISNUMBER(ESTIMATE!N146),IF(ESTIMATE!N146=1,1,-1),"-")</f>
        <v>-</v>
      </c>
      <c r="P206" s="16" t="str">
        <f>IF(ISNUMBER(ESTIMATE!O146),IF(ESTIMATE!O146=1,1,-1),"-")</f>
        <v>-</v>
      </c>
      <c r="Q206" s="16" t="str">
        <f>IF(ISNUMBER(ESTIMATE!P146),IF(ESTIMATE!P146=1,1,-1),"-")</f>
        <v>-</v>
      </c>
      <c r="R206" s="16" t="str">
        <f>IF(ISNUMBER(ESTIMATE!Q146),IF(ESTIMATE!Q146=1,1,-1),"-")</f>
        <v>-</v>
      </c>
      <c r="S206" s="16" t="str">
        <f>IF(ISNUMBER(ESTIMATE!R146),IF(ESTIMATE!R146=1,1,-1),"-")</f>
        <v>-</v>
      </c>
      <c r="T206" s="16" t="str">
        <f>IF(ISNUMBER(ESTIMATE!S146),IF(ESTIMATE!S146=1,1,-1),"-")</f>
        <v>-</v>
      </c>
      <c r="U206" s="16" t="str">
        <f>IF(ISNUMBER(ESTIMATE!T146),IF(ESTIMATE!T146=1,1,-1),"-")</f>
        <v>-</v>
      </c>
      <c r="V206" s="16" t="str">
        <f>IF(ISNUMBER(ESTIMATE!U146),IF(ESTIMATE!U146=1,1,-1),"-")</f>
        <v>-</v>
      </c>
      <c r="W206" s="16" t="str">
        <f>IF(ISNUMBER(ESTIMATE!V146),IF(ESTIMATE!V146=1,1,-1),"-")</f>
        <v>-</v>
      </c>
      <c r="X206" s="224" t="str">
        <f t="shared" si="25"/>
        <v>-</v>
      </c>
      <c r="Y206" s="225" t="str">
        <f t="shared" si="26"/>
        <v>-</v>
      </c>
      <c r="Z206" s="226" t="str">
        <f t="shared" si="27"/>
        <v>-</v>
      </c>
      <c r="AA206" s="227" t="str">
        <f t="shared" si="28"/>
        <v>-</v>
      </c>
      <c r="AB206" s="228" t="str">
        <f t="shared" si="29"/>
        <v>-</v>
      </c>
      <c r="AC206" s="226" t="str">
        <f t="shared" si="30"/>
        <v>-</v>
      </c>
      <c r="AD206" s="227" t="str">
        <f t="shared" si="31"/>
        <v>-</v>
      </c>
      <c r="AE206" s="228" t="str">
        <f t="shared" si="32"/>
        <v>-</v>
      </c>
      <c r="AF206" s="239" t="str">
        <f t="shared" si="33"/>
        <v>-</v>
      </c>
      <c r="AG206" s="227" t="str">
        <f t="shared" si="34"/>
        <v>-</v>
      </c>
      <c r="AH206" s="228" t="str">
        <f t="shared" si="35"/>
        <v>-</v>
      </c>
      <c r="AI206" s="239" t="str">
        <f t="shared" si="36"/>
        <v>-</v>
      </c>
      <c r="AJ206" s="227" t="str">
        <f t="shared" si="37"/>
        <v>-</v>
      </c>
      <c r="AK206" s="228" t="str">
        <f t="shared" si="38"/>
        <v>-</v>
      </c>
      <c r="AL206" s="239" t="str">
        <f t="shared" si="39"/>
        <v>-</v>
      </c>
      <c r="AM206" s="227" t="str">
        <f t="shared" si="40"/>
        <v>-</v>
      </c>
      <c r="AN206" s="228" t="str">
        <f t="shared" si="41"/>
        <v>-</v>
      </c>
      <c r="AO206" s="240" t="str">
        <f t="shared" si="42"/>
        <v>-</v>
      </c>
      <c r="AP206" s="224" t="str">
        <f t="shared" si="43"/>
        <v>-</v>
      </c>
      <c r="AQ206" s="226" t="str">
        <f t="shared" si="44"/>
        <v>-</v>
      </c>
      <c r="AR206" s="109" t="str">
        <f t="shared" si="48"/>
        <v>-</v>
      </c>
      <c r="AS206" s="110" t="str">
        <f t="shared" si="45"/>
        <v>-</v>
      </c>
      <c r="AT206" s="110" t="str">
        <f t="shared" si="46"/>
        <v>-</v>
      </c>
    </row>
    <row r="207" spans="2:46">
      <c r="B207" s="18">
        <f t="shared" si="47"/>
        <v>125</v>
      </c>
      <c r="D207" s="22" t="str">
        <f>IF(ISNUMBER(ESTIMATE!C147),ESTIMATE!C147,"-")</f>
        <v>-</v>
      </c>
      <c r="E207" s="40" t="str">
        <f>IF(ISNUMBER(ESTIMATE!D147),ESTIMATE!D147,"-")</f>
        <v>-</v>
      </c>
      <c r="F207" s="16" t="str">
        <f>IF(ISNUMBER(ESTIMATE!E147),ESTIMATE!E147,"-")</f>
        <v>-</v>
      </c>
      <c r="G207" s="16" t="str">
        <f>IF(ISNUMBER(ESTIMATE!F147),IF(ESTIMATE!F147=1,1,-1),"-")</f>
        <v>-</v>
      </c>
      <c r="H207" s="16" t="str">
        <f>IF(ISNUMBER(ESTIMATE!G147),IF(ESTIMATE!G147=1,1,-1),"-")</f>
        <v>-</v>
      </c>
      <c r="I207" s="16" t="str">
        <f>IF(ISNUMBER(ESTIMATE!H147),IF(ESTIMATE!H147=1,1,-1),"-")</f>
        <v>-</v>
      </c>
      <c r="J207" s="16" t="str">
        <f>IF(ISNUMBER(ESTIMATE!I147),IF(ESTIMATE!I147=1,1,-1),"-")</f>
        <v>-</v>
      </c>
      <c r="K207" s="16" t="str">
        <f>IF(ISNUMBER(ESTIMATE!J147),IF(ESTIMATE!J147=1,1,-1),"-")</f>
        <v>-</v>
      </c>
      <c r="L207" s="16" t="str">
        <f>IF(ISNUMBER(ESTIMATE!K147),IF(ESTIMATE!K147=1,1,-1),"-")</f>
        <v>-</v>
      </c>
      <c r="M207" s="16" t="str">
        <f>IF(ISNUMBER(ESTIMATE!L147),IF(ESTIMATE!L147=1,1,-1),"-")</f>
        <v>-</v>
      </c>
      <c r="N207" s="16" t="str">
        <f>IF(ISNUMBER(ESTIMATE!M147),IF(ESTIMATE!M147=1,1,-1),"-")</f>
        <v>-</v>
      </c>
      <c r="O207" s="16" t="str">
        <f>IF(ISNUMBER(ESTIMATE!N147),IF(ESTIMATE!N147=1,1,-1),"-")</f>
        <v>-</v>
      </c>
      <c r="P207" s="16" t="str">
        <f>IF(ISNUMBER(ESTIMATE!O147),IF(ESTIMATE!O147=1,1,-1),"-")</f>
        <v>-</v>
      </c>
      <c r="Q207" s="16" t="str">
        <f>IF(ISNUMBER(ESTIMATE!P147),IF(ESTIMATE!P147=1,1,-1),"-")</f>
        <v>-</v>
      </c>
      <c r="R207" s="16" t="str">
        <f>IF(ISNUMBER(ESTIMATE!Q147),IF(ESTIMATE!Q147=1,1,-1),"-")</f>
        <v>-</v>
      </c>
      <c r="S207" s="16" t="str">
        <f>IF(ISNUMBER(ESTIMATE!R147),IF(ESTIMATE!R147=1,1,-1),"-")</f>
        <v>-</v>
      </c>
      <c r="T207" s="16" t="str">
        <f>IF(ISNUMBER(ESTIMATE!S147),IF(ESTIMATE!S147=1,1,-1),"-")</f>
        <v>-</v>
      </c>
      <c r="U207" s="16" t="str">
        <f>IF(ISNUMBER(ESTIMATE!T147),IF(ESTIMATE!T147=1,1,-1),"-")</f>
        <v>-</v>
      </c>
      <c r="V207" s="16" t="str">
        <f>IF(ISNUMBER(ESTIMATE!U147),IF(ESTIMATE!U147=1,1,-1),"-")</f>
        <v>-</v>
      </c>
      <c r="W207" s="16" t="str">
        <f>IF(ISNUMBER(ESTIMATE!V147),IF(ESTIMATE!V147=1,1,-1),"-")</f>
        <v>-</v>
      </c>
      <c r="X207" s="224" t="str">
        <f t="shared" si="25"/>
        <v>-</v>
      </c>
      <c r="Y207" s="225" t="str">
        <f t="shared" si="26"/>
        <v>-</v>
      </c>
      <c r="Z207" s="226" t="str">
        <f t="shared" si="27"/>
        <v>-</v>
      </c>
      <c r="AA207" s="227" t="str">
        <f t="shared" si="28"/>
        <v>-</v>
      </c>
      <c r="AB207" s="228" t="str">
        <f t="shared" si="29"/>
        <v>-</v>
      </c>
      <c r="AC207" s="226" t="str">
        <f t="shared" si="30"/>
        <v>-</v>
      </c>
      <c r="AD207" s="227" t="str">
        <f t="shared" si="31"/>
        <v>-</v>
      </c>
      <c r="AE207" s="228" t="str">
        <f t="shared" si="32"/>
        <v>-</v>
      </c>
      <c r="AF207" s="239" t="str">
        <f t="shared" si="33"/>
        <v>-</v>
      </c>
      <c r="AG207" s="227" t="str">
        <f t="shared" si="34"/>
        <v>-</v>
      </c>
      <c r="AH207" s="228" t="str">
        <f t="shared" si="35"/>
        <v>-</v>
      </c>
      <c r="AI207" s="239" t="str">
        <f t="shared" si="36"/>
        <v>-</v>
      </c>
      <c r="AJ207" s="227" t="str">
        <f t="shared" si="37"/>
        <v>-</v>
      </c>
      <c r="AK207" s="228" t="str">
        <f t="shared" si="38"/>
        <v>-</v>
      </c>
      <c r="AL207" s="239" t="str">
        <f t="shared" si="39"/>
        <v>-</v>
      </c>
      <c r="AM207" s="227" t="str">
        <f t="shared" si="40"/>
        <v>-</v>
      </c>
      <c r="AN207" s="228" t="str">
        <f t="shared" si="41"/>
        <v>-</v>
      </c>
      <c r="AO207" s="240" t="str">
        <f t="shared" si="42"/>
        <v>-</v>
      </c>
      <c r="AP207" s="224" t="str">
        <f t="shared" si="43"/>
        <v>-</v>
      </c>
      <c r="AQ207" s="226" t="str">
        <f t="shared" si="44"/>
        <v>-</v>
      </c>
      <c r="AR207" s="109" t="str">
        <f t="shared" si="48"/>
        <v>-</v>
      </c>
      <c r="AS207" s="110" t="str">
        <f t="shared" si="45"/>
        <v>-</v>
      </c>
      <c r="AT207" s="110" t="str">
        <f t="shared" si="46"/>
        <v>-</v>
      </c>
    </row>
    <row r="208" spans="2:46">
      <c r="B208" s="18">
        <f t="shared" si="47"/>
        <v>126</v>
      </c>
      <c r="D208" s="22" t="str">
        <f>IF(ISNUMBER(ESTIMATE!C148),ESTIMATE!C148,"-")</f>
        <v>-</v>
      </c>
      <c r="E208" s="40" t="str">
        <f>IF(ISNUMBER(ESTIMATE!D148),ESTIMATE!D148,"-")</f>
        <v>-</v>
      </c>
      <c r="F208" s="16" t="str">
        <f>IF(ISNUMBER(ESTIMATE!E148),ESTIMATE!E148,"-")</f>
        <v>-</v>
      </c>
      <c r="G208" s="16" t="str">
        <f>IF(ISNUMBER(ESTIMATE!F148),IF(ESTIMATE!F148=1,1,-1),"-")</f>
        <v>-</v>
      </c>
      <c r="H208" s="16" t="str">
        <f>IF(ISNUMBER(ESTIMATE!G148),IF(ESTIMATE!G148=1,1,-1),"-")</f>
        <v>-</v>
      </c>
      <c r="I208" s="16" t="str">
        <f>IF(ISNUMBER(ESTIMATE!H148),IF(ESTIMATE!H148=1,1,-1),"-")</f>
        <v>-</v>
      </c>
      <c r="J208" s="16" t="str">
        <f>IF(ISNUMBER(ESTIMATE!I148),IF(ESTIMATE!I148=1,1,-1),"-")</f>
        <v>-</v>
      </c>
      <c r="K208" s="16" t="str">
        <f>IF(ISNUMBER(ESTIMATE!J148),IF(ESTIMATE!J148=1,1,-1),"-")</f>
        <v>-</v>
      </c>
      <c r="L208" s="16" t="str">
        <f>IF(ISNUMBER(ESTIMATE!K148),IF(ESTIMATE!K148=1,1,-1),"-")</f>
        <v>-</v>
      </c>
      <c r="M208" s="16" t="str">
        <f>IF(ISNUMBER(ESTIMATE!L148),IF(ESTIMATE!L148=1,1,-1),"-")</f>
        <v>-</v>
      </c>
      <c r="N208" s="16" t="str">
        <f>IF(ISNUMBER(ESTIMATE!M148),IF(ESTIMATE!M148=1,1,-1),"-")</f>
        <v>-</v>
      </c>
      <c r="O208" s="16" t="str">
        <f>IF(ISNUMBER(ESTIMATE!N148),IF(ESTIMATE!N148=1,1,-1),"-")</f>
        <v>-</v>
      </c>
      <c r="P208" s="16" t="str">
        <f>IF(ISNUMBER(ESTIMATE!O148),IF(ESTIMATE!O148=1,1,-1),"-")</f>
        <v>-</v>
      </c>
      <c r="Q208" s="16" t="str">
        <f>IF(ISNUMBER(ESTIMATE!P148),IF(ESTIMATE!P148=1,1,-1),"-")</f>
        <v>-</v>
      </c>
      <c r="R208" s="16" t="str">
        <f>IF(ISNUMBER(ESTIMATE!Q148),IF(ESTIMATE!Q148=1,1,-1),"-")</f>
        <v>-</v>
      </c>
      <c r="S208" s="16" t="str">
        <f>IF(ISNUMBER(ESTIMATE!R148),IF(ESTIMATE!R148=1,1,-1),"-")</f>
        <v>-</v>
      </c>
      <c r="T208" s="16" t="str">
        <f>IF(ISNUMBER(ESTIMATE!S148),IF(ESTIMATE!S148=1,1,-1),"-")</f>
        <v>-</v>
      </c>
      <c r="U208" s="16" t="str">
        <f>IF(ISNUMBER(ESTIMATE!T148),IF(ESTIMATE!T148=1,1,-1),"-")</f>
        <v>-</v>
      </c>
      <c r="V208" s="16" t="str">
        <f>IF(ISNUMBER(ESTIMATE!U148),IF(ESTIMATE!U148=1,1,-1),"-")</f>
        <v>-</v>
      </c>
      <c r="W208" s="16" t="str">
        <f>IF(ISNUMBER(ESTIMATE!V148),IF(ESTIMATE!V148=1,1,-1),"-")</f>
        <v>-</v>
      </c>
      <c r="X208" s="224" t="str">
        <f t="shared" si="25"/>
        <v>-</v>
      </c>
      <c r="Y208" s="225" t="str">
        <f t="shared" si="26"/>
        <v>-</v>
      </c>
      <c r="Z208" s="226" t="str">
        <f t="shared" si="27"/>
        <v>-</v>
      </c>
      <c r="AA208" s="227" t="str">
        <f t="shared" si="28"/>
        <v>-</v>
      </c>
      <c r="AB208" s="228" t="str">
        <f t="shared" si="29"/>
        <v>-</v>
      </c>
      <c r="AC208" s="226" t="str">
        <f t="shared" si="30"/>
        <v>-</v>
      </c>
      <c r="AD208" s="227" t="str">
        <f t="shared" si="31"/>
        <v>-</v>
      </c>
      <c r="AE208" s="228" t="str">
        <f t="shared" si="32"/>
        <v>-</v>
      </c>
      <c r="AF208" s="239" t="str">
        <f t="shared" si="33"/>
        <v>-</v>
      </c>
      <c r="AG208" s="227" t="str">
        <f t="shared" si="34"/>
        <v>-</v>
      </c>
      <c r="AH208" s="228" t="str">
        <f t="shared" si="35"/>
        <v>-</v>
      </c>
      <c r="AI208" s="239" t="str">
        <f t="shared" si="36"/>
        <v>-</v>
      </c>
      <c r="AJ208" s="227" t="str">
        <f t="shared" si="37"/>
        <v>-</v>
      </c>
      <c r="AK208" s="228" t="str">
        <f t="shared" si="38"/>
        <v>-</v>
      </c>
      <c r="AL208" s="239" t="str">
        <f t="shared" si="39"/>
        <v>-</v>
      </c>
      <c r="AM208" s="227" t="str">
        <f t="shared" si="40"/>
        <v>-</v>
      </c>
      <c r="AN208" s="228" t="str">
        <f t="shared" si="41"/>
        <v>-</v>
      </c>
      <c r="AO208" s="240" t="str">
        <f t="shared" si="42"/>
        <v>-</v>
      </c>
      <c r="AP208" s="224" t="str">
        <f t="shared" si="43"/>
        <v>-</v>
      </c>
      <c r="AQ208" s="226" t="str">
        <f t="shared" si="44"/>
        <v>-</v>
      </c>
      <c r="AR208" s="109" t="str">
        <f t="shared" si="48"/>
        <v>-</v>
      </c>
      <c r="AS208" s="110" t="str">
        <f t="shared" si="45"/>
        <v>-</v>
      </c>
      <c r="AT208" s="110" t="str">
        <f t="shared" si="46"/>
        <v>-</v>
      </c>
    </row>
    <row r="209" spans="2:46">
      <c r="B209" s="18">
        <f t="shared" si="47"/>
        <v>127</v>
      </c>
      <c r="D209" s="22" t="str">
        <f>IF(ISNUMBER(ESTIMATE!C149),ESTIMATE!C149,"-")</f>
        <v>-</v>
      </c>
      <c r="E209" s="40" t="str">
        <f>IF(ISNUMBER(ESTIMATE!D149),ESTIMATE!D149,"-")</f>
        <v>-</v>
      </c>
      <c r="F209" s="16" t="str">
        <f>IF(ISNUMBER(ESTIMATE!E149),ESTIMATE!E149,"-")</f>
        <v>-</v>
      </c>
      <c r="G209" s="16" t="str">
        <f>IF(ISNUMBER(ESTIMATE!F149),IF(ESTIMATE!F149=1,1,-1),"-")</f>
        <v>-</v>
      </c>
      <c r="H209" s="16" t="str">
        <f>IF(ISNUMBER(ESTIMATE!G149),IF(ESTIMATE!G149=1,1,-1),"-")</f>
        <v>-</v>
      </c>
      <c r="I209" s="16" t="str">
        <f>IF(ISNUMBER(ESTIMATE!H149),IF(ESTIMATE!H149=1,1,-1),"-")</f>
        <v>-</v>
      </c>
      <c r="J209" s="16" t="str">
        <f>IF(ISNUMBER(ESTIMATE!I149),IF(ESTIMATE!I149=1,1,-1),"-")</f>
        <v>-</v>
      </c>
      <c r="K209" s="16" t="str">
        <f>IF(ISNUMBER(ESTIMATE!J149),IF(ESTIMATE!J149=1,1,-1),"-")</f>
        <v>-</v>
      </c>
      <c r="L209" s="16" t="str">
        <f>IF(ISNUMBER(ESTIMATE!K149),IF(ESTIMATE!K149=1,1,-1),"-")</f>
        <v>-</v>
      </c>
      <c r="M209" s="16" t="str">
        <f>IF(ISNUMBER(ESTIMATE!L149),IF(ESTIMATE!L149=1,1,-1),"-")</f>
        <v>-</v>
      </c>
      <c r="N209" s="16" t="str">
        <f>IF(ISNUMBER(ESTIMATE!M149),IF(ESTIMATE!M149=1,1,-1),"-")</f>
        <v>-</v>
      </c>
      <c r="O209" s="16" t="str">
        <f>IF(ISNUMBER(ESTIMATE!N149),IF(ESTIMATE!N149=1,1,-1),"-")</f>
        <v>-</v>
      </c>
      <c r="P209" s="16" t="str">
        <f>IF(ISNUMBER(ESTIMATE!O149),IF(ESTIMATE!O149=1,1,-1),"-")</f>
        <v>-</v>
      </c>
      <c r="Q209" s="16" t="str">
        <f>IF(ISNUMBER(ESTIMATE!P149),IF(ESTIMATE!P149=1,1,-1),"-")</f>
        <v>-</v>
      </c>
      <c r="R209" s="16" t="str">
        <f>IF(ISNUMBER(ESTIMATE!Q149),IF(ESTIMATE!Q149=1,1,-1),"-")</f>
        <v>-</v>
      </c>
      <c r="S209" s="16" t="str">
        <f>IF(ISNUMBER(ESTIMATE!R149),IF(ESTIMATE!R149=1,1,-1),"-")</f>
        <v>-</v>
      </c>
      <c r="T209" s="16" t="str">
        <f>IF(ISNUMBER(ESTIMATE!S149),IF(ESTIMATE!S149=1,1,-1),"-")</f>
        <v>-</v>
      </c>
      <c r="U209" s="16" t="str">
        <f>IF(ISNUMBER(ESTIMATE!T149),IF(ESTIMATE!T149=1,1,-1),"-")</f>
        <v>-</v>
      </c>
      <c r="V209" s="16" t="str">
        <f>IF(ISNUMBER(ESTIMATE!U149),IF(ESTIMATE!U149=1,1,-1),"-")</f>
        <v>-</v>
      </c>
      <c r="W209" s="16" t="str">
        <f>IF(ISNUMBER(ESTIMATE!V149),IF(ESTIMATE!V149=1,1,-1),"-")</f>
        <v>-</v>
      </c>
      <c r="X209" s="224" t="str">
        <f t="shared" ref="X209:X272" si="49">IF(ISNUMBER(D209),LOG(D209),"-")</f>
        <v>-</v>
      </c>
      <c r="Y209" s="225" t="str">
        <f t="shared" ref="Y209:Y272" si="50">IF(ISNUMBER(E209),1/(273.15+E209),"-")</f>
        <v>-</v>
      </c>
      <c r="Z209" s="226" t="str">
        <f t="shared" si="27"/>
        <v>-</v>
      </c>
      <c r="AA209" s="227" t="str">
        <f t="shared" si="28"/>
        <v>-</v>
      </c>
      <c r="AB209" s="228" t="str">
        <f t="shared" si="29"/>
        <v>-</v>
      </c>
      <c r="AC209" s="226" t="str">
        <f t="shared" si="30"/>
        <v>-</v>
      </c>
      <c r="AD209" s="227" t="str">
        <f t="shared" si="31"/>
        <v>-</v>
      </c>
      <c r="AE209" s="228" t="str">
        <f t="shared" si="32"/>
        <v>-</v>
      </c>
      <c r="AF209" s="239" t="str">
        <f t="shared" si="33"/>
        <v>-</v>
      </c>
      <c r="AG209" s="227" t="str">
        <f t="shared" si="34"/>
        <v>-</v>
      </c>
      <c r="AH209" s="228" t="str">
        <f t="shared" si="35"/>
        <v>-</v>
      </c>
      <c r="AI209" s="239" t="str">
        <f t="shared" si="36"/>
        <v>-</v>
      </c>
      <c r="AJ209" s="227" t="str">
        <f t="shared" si="37"/>
        <v>-</v>
      </c>
      <c r="AK209" s="228" t="str">
        <f t="shared" si="38"/>
        <v>-</v>
      </c>
      <c r="AL209" s="239" t="str">
        <f t="shared" si="39"/>
        <v>-</v>
      </c>
      <c r="AM209" s="227" t="str">
        <f t="shared" si="40"/>
        <v>-</v>
      </c>
      <c r="AN209" s="228" t="str">
        <f t="shared" si="41"/>
        <v>-</v>
      </c>
      <c r="AO209" s="240" t="str">
        <f t="shared" si="42"/>
        <v>-</v>
      </c>
      <c r="AP209" s="224" t="str">
        <f t="shared" si="43"/>
        <v>-</v>
      </c>
      <c r="AQ209" s="226" t="str">
        <f t="shared" si="44"/>
        <v>-</v>
      </c>
      <c r="AR209" s="109" t="str">
        <f t="shared" si="48"/>
        <v>-</v>
      </c>
      <c r="AS209" s="110" t="str">
        <f t="shared" si="45"/>
        <v>-</v>
      </c>
      <c r="AT209" s="110" t="str">
        <f t="shared" si="46"/>
        <v>-</v>
      </c>
    </row>
    <row r="210" spans="2:46">
      <c r="B210" s="18">
        <f t="shared" si="47"/>
        <v>128</v>
      </c>
      <c r="D210" s="22" t="str">
        <f>IF(ISNUMBER(ESTIMATE!C150),ESTIMATE!C150,"-")</f>
        <v>-</v>
      </c>
      <c r="E210" s="40" t="str">
        <f>IF(ISNUMBER(ESTIMATE!D150),ESTIMATE!D150,"-")</f>
        <v>-</v>
      </c>
      <c r="F210" s="16" t="str">
        <f>IF(ISNUMBER(ESTIMATE!E150),ESTIMATE!E150,"-")</f>
        <v>-</v>
      </c>
      <c r="G210" s="16" t="str">
        <f>IF(ISNUMBER(ESTIMATE!F150),IF(ESTIMATE!F150=1,1,-1),"-")</f>
        <v>-</v>
      </c>
      <c r="H210" s="16" t="str">
        <f>IF(ISNUMBER(ESTIMATE!G150),IF(ESTIMATE!G150=1,1,-1),"-")</f>
        <v>-</v>
      </c>
      <c r="I210" s="16" t="str">
        <f>IF(ISNUMBER(ESTIMATE!H150),IF(ESTIMATE!H150=1,1,-1),"-")</f>
        <v>-</v>
      </c>
      <c r="J210" s="16" t="str">
        <f>IF(ISNUMBER(ESTIMATE!I150),IF(ESTIMATE!I150=1,1,-1),"-")</f>
        <v>-</v>
      </c>
      <c r="K210" s="16" t="str">
        <f>IF(ISNUMBER(ESTIMATE!J150),IF(ESTIMATE!J150=1,1,-1),"-")</f>
        <v>-</v>
      </c>
      <c r="L210" s="16" t="str">
        <f>IF(ISNUMBER(ESTIMATE!K150),IF(ESTIMATE!K150=1,1,-1),"-")</f>
        <v>-</v>
      </c>
      <c r="M210" s="16" t="str">
        <f>IF(ISNUMBER(ESTIMATE!L150),IF(ESTIMATE!L150=1,1,-1),"-")</f>
        <v>-</v>
      </c>
      <c r="N210" s="16" t="str">
        <f>IF(ISNUMBER(ESTIMATE!M150),IF(ESTIMATE!M150=1,1,-1),"-")</f>
        <v>-</v>
      </c>
      <c r="O210" s="16" t="str">
        <f>IF(ISNUMBER(ESTIMATE!N150),IF(ESTIMATE!N150=1,1,-1),"-")</f>
        <v>-</v>
      </c>
      <c r="P210" s="16" t="str">
        <f>IF(ISNUMBER(ESTIMATE!O150),IF(ESTIMATE!O150=1,1,-1),"-")</f>
        <v>-</v>
      </c>
      <c r="Q210" s="16" t="str">
        <f>IF(ISNUMBER(ESTIMATE!P150),IF(ESTIMATE!P150=1,1,-1),"-")</f>
        <v>-</v>
      </c>
      <c r="R210" s="16" t="str">
        <f>IF(ISNUMBER(ESTIMATE!Q150),IF(ESTIMATE!Q150=1,1,-1),"-")</f>
        <v>-</v>
      </c>
      <c r="S210" s="16" t="str">
        <f>IF(ISNUMBER(ESTIMATE!R150),IF(ESTIMATE!R150=1,1,-1),"-")</f>
        <v>-</v>
      </c>
      <c r="T210" s="16" t="str">
        <f>IF(ISNUMBER(ESTIMATE!S150),IF(ESTIMATE!S150=1,1,-1),"-")</f>
        <v>-</v>
      </c>
      <c r="U210" s="16" t="str">
        <f>IF(ISNUMBER(ESTIMATE!T150),IF(ESTIMATE!T150=1,1,-1),"-")</f>
        <v>-</v>
      </c>
      <c r="V210" s="16" t="str">
        <f>IF(ISNUMBER(ESTIMATE!U150),IF(ESTIMATE!U150=1,1,-1),"-")</f>
        <v>-</v>
      </c>
      <c r="W210" s="16" t="str">
        <f>IF(ISNUMBER(ESTIMATE!V150),IF(ESTIMATE!V150=1,1,-1),"-")</f>
        <v>-</v>
      </c>
      <c r="X210" s="224" t="str">
        <f t="shared" si="49"/>
        <v>-</v>
      </c>
      <c r="Y210" s="225" t="str">
        <f t="shared" si="50"/>
        <v>-</v>
      </c>
      <c r="Z210" s="226" t="str">
        <f t="shared" si="27"/>
        <v>-</v>
      </c>
      <c r="AA210" s="227" t="str">
        <f t="shared" si="28"/>
        <v>-</v>
      </c>
      <c r="AB210" s="228" t="str">
        <f t="shared" si="29"/>
        <v>-</v>
      </c>
      <c r="AC210" s="226" t="str">
        <f t="shared" si="30"/>
        <v>-</v>
      </c>
      <c r="AD210" s="227" t="str">
        <f t="shared" si="31"/>
        <v>-</v>
      </c>
      <c r="AE210" s="228" t="str">
        <f t="shared" si="32"/>
        <v>-</v>
      </c>
      <c r="AF210" s="239" t="str">
        <f t="shared" si="33"/>
        <v>-</v>
      </c>
      <c r="AG210" s="227" t="str">
        <f t="shared" si="34"/>
        <v>-</v>
      </c>
      <c r="AH210" s="228" t="str">
        <f t="shared" si="35"/>
        <v>-</v>
      </c>
      <c r="AI210" s="239" t="str">
        <f t="shared" si="36"/>
        <v>-</v>
      </c>
      <c r="AJ210" s="227" t="str">
        <f t="shared" si="37"/>
        <v>-</v>
      </c>
      <c r="AK210" s="228" t="str">
        <f t="shared" si="38"/>
        <v>-</v>
      </c>
      <c r="AL210" s="239" t="str">
        <f t="shared" si="39"/>
        <v>-</v>
      </c>
      <c r="AM210" s="227" t="str">
        <f t="shared" si="40"/>
        <v>-</v>
      </c>
      <c r="AN210" s="228" t="str">
        <f t="shared" si="41"/>
        <v>-</v>
      </c>
      <c r="AO210" s="240" t="str">
        <f t="shared" si="42"/>
        <v>-</v>
      </c>
      <c r="AP210" s="224" t="str">
        <f t="shared" si="43"/>
        <v>-</v>
      </c>
      <c r="AQ210" s="226" t="str">
        <f t="shared" si="44"/>
        <v>-</v>
      </c>
      <c r="AR210" s="109" t="str">
        <f t="shared" si="48"/>
        <v>-</v>
      </c>
      <c r="AS210" s="110" t="str">
        <f t="shared" si="45"/>
        <v>-</v>
      </c>
      <c r="AT210" s="110" t="str">
        <f t="shared" si="46"/>
        <v>-</v>
      </c>
    </row>
    <row r="211" spans="2:46">
      <c r="B211" s="18">
        <f t="shared" si="47"/>
        <v>129</v>
      </c>
      <c r="D211" s="22" t="str">
        <f>IF(ISNUMBER(ESTIMATE!C151),ESTIMATE!C151,"-")</f>
        <v>-</v>
      </c>
      <c r="E211" s="40" t="str">
        <f>IF(ISNUMBER(ESTIMATE!D151),ESTIMATE!D151,"-")</f>
        <v>-</v>
      </c>
      <c r="F211" s="16" t="str">
        <f>IF(ISNUMBER(ESTIMATE!E151),ESTIMATE!E151,"-")</f>
        <v>-</v>
      </c>
      <c r="G211" s="16" t="str">
        <f>IF(ISNUMBER(ESTIMATE!F151),IF(ESTIMATE!F151=1,1,-1),"-")</f>
        <v>-</v>
      </c>
      <c r="H211" s="16" t="str">
        <f>IF(ISNUMBER(ESTIMATE!G151),IF(ESTIMATE!G151=1,1,-1),"-")</f>
        <v>-</v>
      </c>
      <c r="I211" s="16" t="str">
        <f>IF(ISNUMBER(ESTIMATE!H151),IF(ESTIMATE!H151=1,1,-1),"-")</f>
        <v>-</v>
      </c>
      <c r="J211" s="16" t="str">
        <f>IF(ISNUMBER(ESTIMATE!I151),IF(ESTIMATE!I151=1,1,-1),"-")</f>
        <v>-</v>
      </c>
      <c r="K211" s="16" t="str">
        <f>IF(ISNUMBER(ESTIMATE!J151),IF(ESTIMATE!J151=1,1,-1),"-")</f>
        <v>-</v>
      </c>
      <c r="L211" s="16" t="str">
        <f>IF(ISNUMBER(ESTIMATE!K151),IF(ESTIMATE!K151=1,1,-1),"-")</f>
        <v>-</v>
      </c>
      <c r="M211" s="16" t="str">
        <f>IF(ISNUMBER(ESTIMATE!L151),IF(ESTIMATE!L151=1,1,-1),"-")</f>
        <v>-</v>
      </c>
      <c r="N211" s="16" t="str">
        <f>IF(ISNUMBER(ESTIMATE!M151),IF(ESTIMATE!M151=1,1,-1),"-")</f>
        <v>-</v>
      </c>
      <c r="O211" s="16" t="str">
        <f>IF(ISNUMBER(ESTIMATE!N151),IF(ESTIMATE!N151=1,1,-1),"-")</f>
        <v>-</v>
      </c>
      <c r="P211" s="16" t="str">
        <f>IF(ISNUMBER(ESTIMATE!O151),IF(ESTIMATE!O151=1,1,-1),"-")</f>
        <v>-</v>
      </c>
      <c r="Q211" s="16" t="str">
        <f>IF(ISNUMBER(ESTIMATE!P151),IF(ESTIMATE!P151=1,1,-1),"-")</f>
        <v>-</v>
      </c>
      <c r="R211" s="16" t="str">
        <f>IF(ISNUMBER(ESTIMATE!Q151),IF(ESTIMATE!Q151=1,1,-1),"-")</f>
        <v>-</v>
      </c>
      <c r="S211" s="16" t="str">
        <f>IF(ISNUMBER(ESTIMATE!R151),IF(ESTIMATE!R151=1,1,-1),"-")</f>
        <v>-</v>
      </c>
      <c r="T211" s="16" t="str">
        <f>IF(ISNUMBER(ESTIMATE!S151),IF(ESTIMATE!S151=1,1,-1),"-")</f>
        <v>-</v>
      </c>
      <c r="U211" s="16" t="str">
        <f>IF(ISNUMBER(ESTIMATE!T151),IF(ESTIMATE!T151=1,1,-1),"-")</f>
        <v>-</v>
      </c>
      <c r="V211" s="16" t="str">
        <f>IF(ISNUMBER(ESTIMATE!U151),IF(ESTIMATE!U151=1,1,-1),"-")</f>
        <v>-</v>
      </c>
      <c r="W211" s="16" t="str">
        <f>IF(ISNUMBER(ESTIMATE!V151),IF(ESTIMATE!V151=1,1,-1),"-")</f>
        <v>-</v>
      </c>
      <c r="X211" s="224" t="str">
        <f t="shared" si="49"/>
        <v>-</v>
      </c>
      <c r="Y211" s="225" t="str">
        <f t="shared" si="50"/>
        <v>-</v>
      </c>
      <c r="Z211" s="226" t="str">
        <f t="shared" si="27"/>
        <v>-</v>
      </c>
      <c r="AA211" s="227" t="str">
        <f t="shared" si="28"/>
        <v>-</v>
      </c>
      <c r="AB211" s="228" t="str">
        <f t="shared" si="29"/>
        <v>-</v>
      </c>
      <c r="AC211" s="226" t="str">
        <f t="shared" si="30"/>
        <v>-</v>
      </c>
      <c r="AD211" s="227" t="str">
        <f t="shared" si="31"/>
        <v>-</v>
      </c>
      <c r="AE211" s="228" t="str">
        <f t="shared" si="32"/>
        <v>-</v>
      </c>
      <c r="AF211" s="239" t="str">
        <f t="shared" si="33"/>
        <v>-</v>
      </c>
      <c r="AG211" s="227" t="str">
        <f t="shared" si="34"/>
        <v>-</v>
      </c>
      <c r="AH211" s="228" t="str">
        <f t="shared" si="35"/>
        <v>-</v>
      </c>
      <c r="AI211" s="239" t="str">
        <f t="shared" si="36"/>
        <v>-</v>
      </c>
      <c r="AJ211" s="227" t="str">
        <f t="shared" si="37"/>
        <v>-</v>
      </c>
      <c r="AK211" s="228" t="str">
        <f t="shared" si="38"/>
        <v>-</v>
      </c>
      <c r="AL211" s="239" t="str">
        <f t="shared" si="39"/>
        <v>-</v>
      </c>
      <c r="AM211" s="227" t="str">
        <f t="shared" si="40"/>
        <v>-</v>
      </c>
      <c r="AN211" s="228" t="str">
        <f t="shared" si="41"/>
        <v>-</v>
      </c>
      <c r="AO211" s="240" t="str">
        <f t="shared" si="42"/>
        <v>-</v>
      </c>
      <c r="AP211" s="224" t="str">
        <f t="shared" si="43"/>
        <v>-</v>
      </c>
      <c r="AQ211" s="226" t="str">
        <f t="shared" si="44"/>
        <v>-</v>
      </c>
      <c r="AR211" s="109" t="str">
        <f t="shared" si="48"/>
        <v>-</v>
      </c>
      <c r="AS211" s="110" t="str">
        <f t="shared" si="45"/>
        <v>-</v>
      </c>
      <c r="AT211" s="110" t="str">
        <f t="shared" si="46"/>
        <v>-</v>
      </c>
    </row>
    <row r="212" spans="2:46">
      <c r="B212" s="18">
        <f t="shared" si="47"/>
        <v>130</v>
      </c>
      <c r="D212" s="22" t="str">
        <f>IF(ISNUMBER(ESTIMATE!C152),ESTIMATE!C152,"-")</f>
        <v>-</v>
      </c>
      <c r="E212" s="40" t="str">
        <f>IF(ISNUMBER(ESTIMATE!D152),ESTIMATE!D152,"-")</f>
        <v>-</v>
      </c>
      <c r="F212" s="16" t="str">
        <f>IF(ISNUMBER(ESTIMATE!E152),ESTIMATE!E152,"-")</f>
        <v>-</v>
      </c>
      <c r="G212" s="16" t="str">
        <f>IF(ISNUMBER(ESTIMATE!F152),IF(ESTIMATE!F152=1,1,-1),"-")</f>
        <v>-</v>
      </c>
      <c r="H212" s="16" t="str">
        <f>IF(ISNUMBER(ESTIMATE!G152),IF(ESTIMATE!G152=1,1,-1),"-")</f>
        <v>-</v>
      </c>
      <c r="I212" s="16" t="str">
        <f>IF(ISNUMBER(ESTIMATE!H152),IF(ESTIMATE!H152=1,1,-1),"-")</f>
        <v>-</v>
      </c>
      <c r="J212" s="16" t="str">
        <f>IF(ISNUMBER(ESTIMATE!I152),IF(ESTIMATE!I152=1,1,-1),"-")</f>
        <v>-</v>
      </c>
      <c r="K212" s="16" t="str">
        <f>IF(ISNUMBER(ESTIMATE!J152),IF(ESTIMATE!J152=1,1,-1),"-")</f>
        <v>-</v>
      </c>
      <c r="L212" s="16" t="str">
        <f>IF(ISNUMBER(ESTIMATE!K152),IF(ESTIMATE!K152=1,1,-1),"-")</f>
        <v>-</v>
      </c>
      <c r="M212" s="16" t="str">
        <f>IF(ISNUMBER(ESTIMATE!L152),IF(ESTIMATE!L152=1,1,-1),"-")</f>
        <v>-</v>
      </c>
      <c r="N212" s="16" t="str">
        <f>IF(ISNUMBER(ESTIMATE!M152),IF(ESTIMATE!M152=1,1,-1),"-")</f>
        <v>-</v>
      </c>
      <c r="O212" s="16" t="str">
        <f>IF(ISNUMBER(ESTIMATE!N152),IF(ESTIMATE!N152=1,1,-1),"-")</f>
        <v>-</v>
      </c>
      <c r="P212" s="16" t="str">
        <f>IF(ISNUMBER(ESTIMATE!O152),IF(ESTIMATE!O152=1,1,-1),"-")</f>
        <v>-</v>
      </c>
      <c r="Q212" s="16" t="str">
        <f>IF(ISNUMBER(ESTIMATE!P152),IF(ESTIMATE!P152=1,1,-1),"-")</f>
        <v>-</v>
      </c>
      <c r="R212" s="16" t="str">
        <f>IF(ISNUMBER(ESTIMATE!Q152),IF(ESTIMATE!Q152=1,1,-1),"-")</f>
        <v>-</v>
      </c>
      <c r="S212" s="16" t="str">
        <f>IF(ISNUMBER(ESTIMATE!R152),IF(ESTIMATE!R152=1,1,-1),"-")</f>
        <v>-</v>
      </c>
      <c r="T212" s="16" t="str">
        <f>IF(ISNUMBER(ESTIMATE!S152),IF(ESTIMATE!S152=1,1,-1),"-")</f>
        <v>-</v>
      </c>
      <c r="U212" s="16" t="str">
        <f>IF(ISNUMBER(ESTIMATE!T152),IF(ESTIMATE!T152=1,1,-1),"-")</f>
        <v>-</v>
      </c>
      <c r="V212" s="16" t="str">
        <f>IF(ISNUMBER(ESTIMATE!U152),IF(ESTIMATE!U152=1,1,-1),"-")</f>
        <v>-</v>
      </c>
      <c r="W212" s="16" t="str">
        <f>IF(ISNUMBER(ESTIMATE!V152),IF(ESTIMATE!V152=1,1,-1),"-")</f>
        <v>-</v>
      </c>
      <c r="X212" s="224" t="str">
        <f t="shared" si="49"/>
        <v>-</v>
      </c>
      <c r="Y212" s="225" t="str">
        <f t="shared" si="50"/>
        <v>-</v>
      </c>
      <c r="Z212" s="226" t="str">
        <f t="shared" ref="Z212:Z275" si="51">IF(AND(ISNUMBER(F212),F212&gt;0),LOG(F212),"-")</f>
        <v>-</v>
      </c>
      <c r="AA212" s="227" t="str">
        <f t="shared" ref="AA212:AA275" si="52">IF(ISNUMBER(X212),TANH(0.5*(J$29+J$30*$X212 + J$31*$Y212 + J$32*$Z212 + J$33*$G212 + J$34*$H212 + J$35*$I212 + J$36*$J212 + J$37*$K212 + J$38*$L212 + J$39*$M212 + J$40*$N212 + J$41*$O212 + J$42*$P212 + J$43*$Q212 + J$44*$R212 + J$45*$S212 + J$46*$T212 + J$47*$U212 + J$48*$V212 + J$49*$W212)),"-")</f>
        <v>-</v>
      </c>
      <c r="AB212" s="228" t="str">
        <f t="shared" ref="AB212:AB275" si="53">IF(ISNUMBER(X212),TANH(0.5*(J$51+J$52*$X212 + J$53*$Y212 + J$54*$Z212 + J$55*$G212 + J$56*$H212 + J$57*$I212 + J$58*$J212 + J$59*$K212 + J$60*$L212 + J$61*$M212 + J$62*$N212 + J$63*$O212 + J$64*$P212 + J$65*$Q212 + J$66*$R212 + J$67*$S212 + J$68*$T212 + J$69*$U212 + J$70*$V212 + J$71*$W212)),"-")</f>
        <v>-</v>
      </c>
      <c r="AC212" s="226" t="str">
        <f t="shared" ref="AC212:AC275" si="54">IF(ISNUMBER($X212),($J$25+$J$26*AA212+$J$27*AB212),"-")</f>
        <v>-</v>
      </c>
      <c r="AD212" s="227" t="str">
        <f t="shared" ref="AD212:AD275" si="55">IF(ISNUMBER(X212),TANH(0.5*(K$29+K$30*$X212 + K$31*$Y212 + K$32*$Z212 + K$33*$G212 + K$34*$H212 + K$35*$I212 + K$36*$J212 + K$37*$K212 + K$38*$L212 + K$39*$M212 + K$40*$N212 + K$41*$O212 + K$42*$P212 + K$43*$Q212 + K$44*$R212 + K$45*$S212 + K$46*$T212 + K$47*$U212 + K$48*$V212 + K$49*$W212)),"-")</f>
        <v>-</v>
      </c>
      <c r="AE212" s="228" t="str">
        <f t="shared" ref="AE212:AE275" si="56">IF(ISNUMBER(X212),TANH(0.5*(K$51+K$52*$X212 + K$53*$Y212 + K$54*$Z212 + K$55*$G212 + K$56*$H212 + K$57*$I212 + K$58*$J212 + K$59*$K212 + K$60*$L212 + K$61*$M212 + K$62*$N212 + K$63*$O212 + K$64*$P212 + K$65*$Q212 + K$66*$R212 + K$67*$S212 + K$68*$T212 + K$69*$U212 + K$70*$V212 + K$71*$W212)),"-")</f>
        <v>-</v>
      </c>
      <c r="AF212" s="239" t="str">
        <f t="shared" ref="AF212:AF275" si="57">IF(ISNUMBER($X212),($K$25+$K$26*AD212+$K$27*AE212),"-")</f>
        <v>-</v>
      </c>
      <c r="AG212" s="227" t="str">
        <f t="shared" ref="AG212:AG275" si="58">IF(ISNUMBER(X212),TANH(0.5*(L$29+L$30*$X212 + L$31*$Y212 + L$32*$Z212 + L$33*$G212 + L$34*$H212 + L$35*$I212 + L$36*$J212 + L$37*$K212 + L$38*$L212 + L$39*$M212 + L$40*$N212 + L$41*$O212 + L$42*$P212 + L$43*$Q212 + L$44*$R212 + L$45*$S212 + L$46*$T212 + L$47*$U212 + L$48*$V212 + L$49*$W212)),"-")</f>
        <v>-</v>
      </c>
      <c r="AH212" s="228" t="str">
        <f t="shared" ref="AH212:AH275" si="59">IF(ISNUMBER(X212),TANH(0.5*(L$51+L$52*$X212 + L$53*$Y212 + L$54*$Z212 + L$55*$G212 + L$56*$H212 + L$57*$I212 + L$58*$J212 + L$59*$K212 + L$60*$L212 + L$61*$M212 + L$62*$N212 + L$63*$O212 + L$64*$P212 + L$65*$Q212 + L$66*$R212 + L$67*$S212 + L$68*$T212 + L$69*$U212 + L$70*$V212 + L$71*$W212)),"-")</f>
        <v>-</v>
      </c>
      <c r="AI212" s="239" t="str">
        <f t="shared" ref="AI212:AI275" si="60">IF(ISNUMBER($X212),($L$25+$L$26*AG212+$L$27*AH212),"-")</f>
        <v>-</v>
      </c>
      <c r="AJ212" s="227" t="str">
        <f t="shared" ref="AJ212:AJ275" si="61">IF(ISNUMBER(X212),TANH(0.5*(M$29+M$30*$X212 + M$31*$Y212 + M$32*$Z212 + M$33*$G212 + M$34*$H212 + M$35*$I212 + M$36*$J212 + M$37*$K212 + M$38*$L212 + M$39*$M212 + M$40*$N212 + M$41*$O212 + M$42*$P212 + M$43*$Q212 + M$44*$R212 + M$45*$S212 + M$46*$T212 + M$47*$U212 + M$48*$V212 + M$49*$W212)),"-")</f>
        <v>-</v>
      </c>
      <c r="AK212" s="228" t="str">
        <f t="shared" ref="AK212:AK275" si="62">IF(ISNUMBER(X212),TANH(0.5*(M$51+M$52*$X212 + M$53*$Y212 + M$54*$Z212 + M$55*$G212 + M$56*$H212 + M$57*$I212 + M$58*$J212 + M$59*$K212 + M$60*$L212 + M$61*$M212 + M$62*$N212 + M$63*$O212 + M$64*$P212 + M$65*$Q212 + M$66*$R212 + M$67*$S212 + M$68*$T212 + M$69*$U212 + M$70*$V212 + M$71*$W212)),"-")</f>
        <v>-</v>
      </c>
      <c r="AL212" s="239" t="str">
        <f t="shared" ref="AL212:AL275" si="63">IF(ISNUMBER($X212),($M$25+$M$26*AJ212+$M$27*AK212),"-")</f>
        <v>-</v>
      </c>
      <c r="AM212" s="227" t="str">
        <f t="shared" ref="AM212:AM275" si="64">IF(ISNUMBER(X212),TANH(0.5*(N$29+N$30*$X212 + N$31*$Y212 + N$32*$Z212 + N$33*$G212 + N$34*$H212 + N$35*$I212 + N$36*$J212 + N$37*$K212 + N$38*$L212 + N$39*$M212 + N$40*$N212 + N$41*$O212 + N$42*$P212 + N$43*$Q212 + N$44*$R212 + N$45*$S212 + N$46*$T212 + N$47*$U212 + N$48*$V212 + N$49*$W212)),"-")</f>
        <v>-</v>
      </c>
      <c r="AN212" s="228" t="str">
        <f t="shared" ref="AN212:AN275" si="65">IF(ISNUMBER(X212),TANH(0.5*(N$51+N$52*$X212 + N$53*$Y212 + N$54*$Z212 + N$55*$G212 + N$56*$H212 + N$57*$I212 + N$58*$J212 + N$59*$K212 + N$60*$L212 + N$61*$M212 + N$62*$N212 + N$63*$O212 + N$64*$P212 + N$65*$Q212 + N$66*$R212 + N$67*$S212 + N$68*$T212 + N$69*$U212 + N$70*$V212 + N$71*$W212)),"-")</f>
        <v>-</v>
      </c>
      <c r="AO212" s="240" t="str">
        <f t="shared" ref="AO212:AO275" si="66">IF(ISNUMBER($X212),($N$25+$N$26*AM212+$N$27*AN212),"-")</f>
        <v>-</v>
      </c>
      <c r="AP212" s="224" t="str">
        <f t="shared" ref="AP212:AP275" si="67">IF(ISNUMBER(AO212),AVERAGE(AC212,AF212,AI212,AL212,AO212),"-")</f>
        <v>-</v>
      </c>
      <c r="AQ212" s="226" t="str">
        <f t="shared" ref="AQ212:AQ275" si="68">IF(ISNUMBER(AO212),STDEV(AC212,AF212,AI212,AL212,AO212),"-")</f>
        <v>-</v>
      </c>
      <c r="AR212" s="109" t="str">
        <f t="shared" si="48"/>
        <v>-</v>
      </c>
      <c r="AS212" s="110" t="str">
        <f t="shared" ref="AS212:AS275" si="69">IF(ISNUMBER($AQ212),10^($AP212-$AQ212*0.953),"-")</f>
        <v>-</v>
      </c>
      <c r="AT212" s="110" t="str">
        <f t="shared" ref="AT212:AT275" si="70">IF(ISNUMBER($AQ212),10^($AP212+$AQ212*0.953),"-")</f>
        <v>-</v>
      </c>
    </row>
    <row r="213" spans="2:46">
      <c r="B213" s="18">
        <f t="shared" ref="B213:B276" si="71">B212+1</f>
        <v>131</v>
      </c>
      <c r="D213" s="22" t="str">
        <f>IF(ISNUMBER(ESTIMATE!C153),ESTIMATE!C153,"-")</f>
        <v>-</v>
      </c>
      <c r="E213" s="40" t="str">
        <f>IF(ISNUMBER(ESTIMATE!D153),ESTIMATE!D153,"-")</f>
        <v>-</v>
      </c>
      <c r="F213" s="16" t="str">
        <f>IF(ISNUMBER(ESTIMATE!E153),ESTIMATE!E153,"-")</f>
        <v>-</v>
      </c>
      <c r="G213" s="16" t="str">
        <f>IF(ISNUMBER(ESTIMATE!F153),IF(ESTIMATE!F153=1,1,-1),"-")</f>
        <v>-</v>
      </c>
      <c r="H213" s="16" t="str">
        <f>IF(ISNUMBER(ESTIMATE!G153),IF(ESTIMATE!G153=1,1,-1),"-")</f>
        <v>-</v>
      </c>
      <c r="I213" s="16" t="str">
        <f>IF(ISNUMBER(ESTIMATE!H153),IF(ESTIMATE!H153=1,1,-1),"-")</f>
        <v>-</v>
      </c>
      <c r="J213" s="16" t="str">
        <f>IF(ISNUMBER(ESTIMATE!I153),IF(ESTIMATE!I153=1,1,-1),"-")</f>
        <v>-</v>
      </c>
      <c r="K213" s="16" t="str">
        <f>IF(ISNUMBER(ESTIMATE!J153),IF(ESTIMATE!J153=1,1,-1),"-")</f>
        <v>-</v>
      </c>
      <c r="L213" s="16" t="str">
        <f>IF(ISNUMBER(ESTIMATE!K153),IF(ESTIMATE!K153=1,1,-1),"-")</f>
        <v>-</v>
      </c>
      <c r="M213" s="16" t="str">
        <f>IF(ISNUMBER(ESTIMATE!L153),IF(ESTIMATE!L153=1,1,-1),"-")</f>
        <v>-</v>
      </c>
      <c r="N213" s="16" t="str">
        <f>IF(ISNUMBER(ESTIMATE!M153),IF(ESTIMATE!M153=1,1,-1),"-")</f>
        <v>-</v>
      </c>
      <c r="O213" s="16" t="str">
        <f>IF(ISNUMBER(ESTIMATE!N153),IF(ESTIMATE!N153=1,1,-1),"-")</f>
        <v>-</v>
      </c>
      <c r="P213" s="16" t="str">
        <f>IF(ISNUMBER(ESTIMATE!O153),IF(ESTIMATE!O153=1,1,-1),"-")</f>
        <v>-</v>
      </c>
      <c r="Q213" s="16" t="str">
        <f>IF(ISNUMBER(ESTIMATE!P153),IF(ESTIMATE!P153=1,1,-1),"-")</f>
        <v>-</v>
      </c>
      <c r="R213" s="16" t="str">
        <f>IF(ISNUMBER(ESTIMATE!Q153),IF(ESTIMATE!Q153=1,1,-1),"-")</f>
        <v>-</v>
      </c>
      <c r="S213" s="16" t="str">
        <f>IF(ISNUMBER(ESTIMATE!R153),IF(ESTIMATE!R153=1,1,-1),"-")</f>
        <v>-</v>
      </c>
      <c r="T213" s="16" t="str">
        <f>IF(ISNUMBER(ESTIMATE!S153),IF(ESTIMATE!S153=1,1,-1),"-")</f>
        <v>-</v>
      </c>
      <c r="U213" s="16" t="str">
        <f>IF(ISNUMBER(ESTIMATE!T153),IF(ESTIMATE!T153=1,1,-1),"-")</f>
        <v>-</v>
      </c>
      <c r="V213" s="16" t="str">
        <f>IF(ISNUMBER(ESTIMATE!U153),IF(ESTIMATE!U153=1,1,-1),"-")</f>
        <v>-</v>
      </c>
      <c r="W213" s="16" t="str">
        <f>IF(ISNUMBER(ESTIMATE!V153),IF(ESTIMATE!V153=1,1,-1),"-")</f>
        <v>-</v>
      </c>
      <c r="X213" s="224" t="str">
        <f t="shared" si="49"/>
        <v>-</v>
      </c>
      <c r="Y213" s="225" t="str">
        <f t="shared" si="50"/>
        <v>-</v>
      </c>
      <c r="Z213" s="226" t="str">
        <f t="shared" si="51"/>
        <v>-</v>
      </c>
      <c r="AA213" s="227" t="str">
        <f t="shared" si="52"/>
        <v>-</v>
      </c>
      <c r="AB213" s="228" t="str">
        <f t="shared" si="53"/>
        <v>-</v>
      </c>
      <c r="AC213" s="226" t="str">
        <f t="shared" si="54"/>
        <v>-</v>
      </c>
      <c r="AD213" s="227" t="str">
        <f t="shared" si="55"/>
        <v>-</v>
      </c>
      <c r="AE213" s="228" t="str">
        <f t="shared" si="56"/>
        <v>-</v>
      </c>
      <c r="AF213" s="239" t="str">
        <f t="shared" si="57"/>
        <v>-</v>
      </c>
      <c r="AG213" s="227" t="str">
        <f t="shared" si="58"/>
        <v>-</v>
      </c>
      <c r="AH213" s="228" t="str">
        <f t="shared" si="59"/>
        <v>-</v>
      </c>
      <c r="AI213" s="239" t="str">
        <f t="shared" si="60"/>
        <v>-</v>
      </c>
      <c r="AJ213" s="227" t="str">
        <f t="shared" si="61"/>
        <v>-</v>
      </c>
      <c r="AK213" s="228" t="str">
        <f t="shared" si="62"/>
        <v>-</v>
      </c>
      <c r="AL213" s="239" t="str">
        <f t="shared" si="63"/>
        <v>-</v>
      </c>
      <c r="AM213" s="227" t="str">
        <f t="shared" si="64"/>
        <v>-</v>
      </c>
      <c r="AN213" s="228" t="str">
        <f t="shared" si="65"/>
        <v>-</v>
      </c>
      <c r="AO213" s="240" t="str">
        <f t="shared" si="66"/>
        <v>-</v>
      </c>
      <c r="AP213" s="224" t="str">
        <f t="shared" si="67"/>
        <v>-</v>
      </c>
      <c r="AQ213" s="226" t="str">
        <f t="shared" si="68"/>
        <v>-</v>
      </c>
      <c r="AR213" s="109" t="str">
        <f t="shared" si="48"/>
        <v>-</v>
      </c>
      <c r="AS213" s="110" t="str">
        <f t="shared" si="69"/>
        <v>-</v>
      </c>
      <c r="AT213" s="110" t="str">
        <f t="shared" si="70"/>
        <v>-</v>
      </c>
    </row>
    <row r="214" spans="2:46">
      <c r="B214" s="18">
        <f t="shared" si="71"/>
        <v>132</v>
      </c>
      <c r="D214" s="22" t="str">
        <f>IF(ISNUMBER(ESTIMATE!C154),ESTIMATE!C154,"-")</f>
        <v>-</v>
      </c>
      <c r="E214" s="40" t="str">
        <f>IF(ISNUMBER(ESTIMATE!D154),ESTIMATE!D154,"-")</f>
        <v>-</v>
      </c>
      <c r="F214" s="16" t="str">
        <f>IF(ISNUMBER(ESTIMATE!E154),ESTIMATE!E154,"-")</f>
        <v>-</v>
      </c>
      <c r="G214" s="16" t="str">
        <f>IF(ISNUMBER(ESTIMATE!F154),IF(ESTIMATE!F154=1,1,-1),"-")</f>
        <v>-</v>
      </c>
      <c r="H214" s="16" t="str">
        <f>IF(ISNUMBER(ESTIMATE!G154),IF(ESTIMATE!G154=1,1,-1),"-")</f>
        <v>-</v>
      </c>
      <c r="I214" s="16" t="str">
        <f>IF(ISNUMBER(ESTIMATE!H154),IF(ESTIMATE!H154=1,1,-1),"-")</f>
        <v>-</v>
      </c>
      <c r="J214" s="16" t="str">
        <f>IF(ISNUMBER(ESTIMATE!I154),IF(ESTIMATE!I154=1,1,-1),"-")</f>
        <v>-</v>
      </c>
      <c r="K214" s="16" t="str">
        <f>IF(ISNUMBER(ESTIMATE!J154),IF(ESTIMATE!J154=1,1,-1),"-")</f>
        <v>-</v>
      </c>
      <c r="L214" s="16" t="str">
        <f>IF(ISNUMBER(ESTIMATE!K154),IF(ESTIMATE!K154=1,1,-1),"-")</f>
        <v>-</v>
      </c>
      <c r="M214" s="16" t="str">
        <f>IF(ISNUMBER(ESTIMATE!L154),IF(ESTIMATE!L154=1,1,-1),"-")</f>
        <v>-</v>
      </c>
      <c r="N214" s="16" t="str">
        <f>IF(ISNUMBER(ESTIMATE!M154),IF(ESTIMATE!M154=1,1,-1),"-")</f>
        <v>-</v>
      </c>
      <c r="O214" s="16" t="str">
        <f>IF(ISNUMBER(ESTIMATE!N154),IF(ESTIMATE!N154=1,1,-1),"-")</f>
        <v>-</v>
      </c>
      <c r="P214" s="16" t="str">
        <f>IF(ISNUMBER(ESTIMATE!O154),IF(ESTIMATE!O154=1,1,-1),"-")</f>
        <v>-</v>
      </c>
      <c r="Q214" s="16" t="str">
        <f>IF(ISNUMBER(ESTIMATE!P154),IF(ESTIMATE!P154=1,1,-1),"-")</f>
        <v>-</v>
      </c>
      <c r="R214" s="16" t="str">
        <f>IF(ISNUMBER(ESTIMATE!Q154),IF(ESTIMATE!Q154=1,1,-1),"-")</f>
        <v>-</v>
      </c>
      <c r="S214" s="16" t="str">
        <f>IF(ISNUMBER(ESTIMATE!R154),IF(ESTIMATE!R154=1,1,-1),"-")</f>
        <v>-</v>
      </c>
      <c r="T214" s="16" t="str">
        <f>IF(ISNUMBER(ESTIMATE!S154),IF(ESTIMATE!S154=1,1,-1),"-")</f>
        <v>-</v>
      </c>
      <c r="U214" s="16" t="str">
        <f>IF(ISNUMBER(ESTIMATE!T154),IF(ESTIMATE!T154=1,1,-1),"-")</f>
        <v>-</v>
      </c>
      <c r="V214" s="16" t="str">
        <f>IF(ISNUMBER(ESTIMATE!U154),IF(ESTIMATE!U154=1,1,-1),"-")</f>
        <v>-</v>
      </c>
      <c r="W214" s="16" t="str">
        <f>IF(ISNUMBER(ESTIMATE!V154),IF(ESTIMATE!V154=1,1,-1),"-")</f>
        <v>-</v>
      </c>
      <c r="X214" s="224" t="str">
        <f t="shared" si="49"/>
        <v>-</v>
      </c>
      <c r="Y214" s="225" t="str">
        <f t="shared" si="50"/>
        <v>-</v>
      </c>
      <c r="Z214" s="226" t="str">
        <f t="shared" si="51"/>
        <v>-</v>
      </c>
      <c r="AA214" s="227" t="str">
        <f t="shared" si="52"/>
        <v>-</v>
      </c>
      <c r="AB214" s="228" t="str">
        <f t="shared" si="53"/>
        <v>-</v>
      </c>
      <c r="AC214" s="226" t="str">
        <f t="shared" si="54"/>
        <v>-</v>
      </c>
      <c r="AD214" s="227" t="str">
        <f t="shared" si="55"/>
        <v>-</v>
      </c>
      <c r="AE214" s="228" t="str">
        <f t="shared" si="56"/>
        <v>-</v>
      </c>
      <c r="AF214" s="239" t="str">
        <f t="shared" si="57"/>
        <v>-</v>
      </c>
      <c r="AG214" s="227" t="str">
        <f t="shared" si="58"/>
        <v>-</v>
      </c>
      <c r="AH214" s="228" t="str">
        <f t="shared" si="59"/>
        <v>-</v>
      </c>
      <c r="AI214" s="239" t="str">
        <f t="shared" si="60"/>
        <v>-</v>
      </c>
      <c r="AJ214" s="227" t="str">
        <f t="shared" si="61"/>
        <v>-</v>
      </c>
      <c r="AK214" s="228" t="str">
        <f t="shared" si="62"/>
        <v>-</v>
      </c>
      <c r="AL214" s="239" t="str">
        <f t="shared" si="63"/>
        <v>-</v>
      </c>
      <c r="AM214" s="227" t="str">
        <f t="shared" si="64"/>
        <v>-</v>
      </c>
      <c r="AN214" s="228" t="str">
        <f t="shared" si="65"/>
        <v>-</v>
      </c>
      <c r="AO214" s="240" t="str">
        <f t="shared" si="66"/>
        <v>-</v>
      </c>
      <c r="AP214" s="224" t="str">
        <f t="shared" si="67"/>
        <v>-</v>
      </c>
      <c r="AQ214" s="226" t="str">
        <f t="shared" si="68"/>
        <v>-</v>
      </c>
      <c r="AR214" s="109" t="str">
        <f t="shared" ref="AR214:AR277" si="72">IF(ISNUMBER(AP214),10^AP214,"-")</f>
        <v>-</v>
      </c>
      <c r="AS214" s="110" t="str">
        <f t="shared" si="69"/>
        <v>-</v>
      </c>
      <c r="AT214" s="110" t="str">
        <f t="shared" si="70"/>
        <v>-</v>
      </c>
    </row>
    <row r="215" spans="2:46">
      <c r="B215" s="18">
        <f t="shared" si="71"/>
        <v>133</v>
      </c>
      <c r="D215" s="22" t="str">
        <f>IF(ISNUMBER(ESTIMATE!C155),ESTIMATE!C155,"-")</f>
        <v>-</v>
      </c>
      <c r="E215" s="40" t="str">
        <f>IF(ISNUMBER(ESTIMATE!D155),ESTIMATE!D155,"-")</f>
        <v>-</v>
      </c>
      <c r="F215" s="16" t="str">
        <f>IF(ISNUMBER(ESTIMATE!E155),ESTIMATE!E155,"-")</f>
        <v>-</v>
      </c>
      <c r="G215" s="16" t="str">
        <f>IF(ISNUMBER(ESTIMATE!F155),IF(ESTIMATE!F155=1,1,-1),"-")</f>
        <v>-</v>
      </c>
      <c r="H215" s="16" t="str">
        <f>IF(ISNUMBER(ESTIMATE!G155),IF(ESTIMATE!G155=1,1,-1),"-")</f>
        <v>-</v>
      </c>
      <c r="I215" s="16" t="str">
        <f>IF(ISNUMBER(ESTIMATE!H155),IF(ESTIMATE!H155=1,1,-1),"-")</f>
        <v>-</v>
      </c>
      <c r="J215" s="16" t="str">
        <f>IF(ISNUMBER(ESTIMATE!I155),IF(ESTIMATE!I155=1,1,-1),"-")</f>
        <v>-</v>
      </c>
      <c r="K215" s="16" t="str">
        <f>IF(ISNUMBER(ESTIMATE!J155),IF(ESTIMATE!J155=1,1,-1),"-")</f>
        <v>-</v>
      </c>
      <c r="L215" s="16" t="str">
        <f>IF(ISNUMBER(ESTIMATE!K155),IF(ESTIMATE!K155=1,1,-1),"-")</f>
        <v>-</v>
      </c>
      <c r="M215" s="16" t="str">
        <f>IF(ISNUMBER(ESTIMATE!L155),IF(ESTIMATE!L155=1,1,-1),"-")</f>
        <v>-</v>
      </c>
      <c r="N215" s="16" t="str">
        <f>IF(ISNUMBER(ESTIMATE!M155),IF(ESTIMATE!M155=1,1,-1),"-")</f>
        <v>-</v>
      </c>
      <c r="O215" s="16" t="str">
        <f>IF(ISNUMBER(ESTIMATE!N155),IF(ESTIMATE!N155=1,1,-1),"-")</f>
        <v>-</v>
      </c>
      <c r="P215" s="16" t="str">
        <f>IF(ISNUMBER(ESTIMATE!O155),IF(ESTIMATE!O155=1,1,-1),"-")</f>
        <v>-</v>
      </c>
      <c r="Q215" s="16" t="str">
        <f>IF(ISNUMBER(ESTIMATE!P155),IF(ESTIMATE!P155=1,1,-1),"-")</f>
        <v>-</v>
      </c>
      <c r="R215" s="16" t="str">
        <f>IF(ISNUMBER(ESTIMATE!Q155),IF(ESTIMATE!Q155=1,1,-1),"-")</f>
        <v>-</v>
      </c>
      <c r="S215" s="16" t="str">
        <f>IF(ISNUMBER(ESTIMATE!R155),IF(ESTIMATE!R155=1,1,-1),"-")</f>
        <v>-</v>
      </c>
      <c r="T215" s="16" t="str">
        <f>IF(ISNUMBER(ESTIMATE!S155),IF(ESTIMATE!S155=1,1,-1),"-")</f>
        <v>-</v>
      </c>
      <c r="U215" s="16" t="str">
        <f>IF(ISNUMBER(ESTIMATE!T155),IF(ESTIMATE!T155=1,1,-1),"-")</f>
        <v>-</v>
      </c>
      <c r="V215" s="16" t="str">
        <f>IF(ISNUMBER(ESTIMATE!U155),IF(ESTIMATE!U155=1,1,-1),"-")</f>
        <v>-</v>
      </c>
      <c r="W215" s="16" t="str">
        <f>IF(ISNUMBER(ESTIMATE!V155),IF(ESTIMATE!V155=1,1,-1),"-")</f>
        <v>-</v>
      </c>
      <c r="X215" s="224" t="str">
        <f t="shared" si="49"/>
        <v>-</v>
      </c>
      <c r="Y215" s="225" t="str">
        <f t="shared" si="50"/>
        <v>-</v>
      </c>
      <c r="Z215" s="226" t="str">
        <f t="shared" si="51"/>
        <v>-</v>
      </c>
      <c r="AA215" s="227" t="str">
        <f t="shared" si="52"/>
        <v>-</v>
      </c>
      <c r="AB215" s="228" t="str">
        <f t="shared" si="53"/>
        <v>-</v>
      </c>
      <c r="AC215" s="226" t="str">
        <f t="shared" si="54"/>
        <v>-</v>
      </c>
      <c r="AD215" s="227" t="str">
        <f t="shared" si="55"/>
        <v>-</v>
      </c>
      <c r="AE215" s="228" t="str">
        <f t="shared" si="56"/>
        <v>-</v>
      </c>
      <c r="AF215" s="239" t="str">
        <f t="shared" si="57"/>
        <v>-</v>
      </c>
      <c r="AG215" s="227" t="str">
        <f t="shared" si="58"/>
        <v>-</v>
      </c>
      <c r="AH215" s="228" t="str">
        <f t="shared" si="59"/>
        <v>-</v>
      </c>
      <c r="AI215" s="239" t="str">
        <f t="shared" si="60"/>
        <v>-</v>
      </c>
      <c r="AJ215" s="227" t="str">
        <f t="shared" si="61"/>
        <v>-</v>
      </c>
      <c r="AK215" s="228" t="str">
        <f t="shared" si="62"/>
        <v>-</v>
      </c>
      <c r="AL215" s="239" t="str">
        <f t="shared" si="63"/>
        <v>-</v>
      </c>
      <c r="AM215" s="227" t="str">
        <f t="shared" si="64"/>
        <v>-</v>
      </c>
      <c r="AN215" s="228" t="str">
        <f t="shared" si="65"/>
        <v>-</v>
      </c>
      <c r="AO215" s="240" t="str">
        <f t="shared" si="66"/>
        <v>-</v>
      </c>
      <c r="AP215" s="224" t="str">
        <f t="shared" si="67"/>
        <v>-</v>
      </c>
      <c r="AQ215" s="226" t="str">
        <f t="shared" si="68"/>
        <v>-</v>
      </c>
      <c r="AR215" s="109" t="str">
        <f t="shared" si="72"/>
        <v>-</v>
      </c>
      <c r="AS215" s="110" t="str">
        <f t="shared" si="69"/>
        <v>-</v>
      </c>
      <c r="AT215" s="110" t="str">
        <f t="shared" si="70"/>
        <v>-</v>
      </c>
    </row>
    <row r="216" spans="2:46">
      <c r="B216" s="18">
        <f t="shared" si="71"/>
        <v>134</v>
      </c>
      <c r="D216" s="22" t="str">
        <f>IF(ISNUMBER(ESTIMATE!C156),ESTIMATE!C156,"-")</f>
        <v>-</v>
      </c>
      <c r="E216" s="40" t="str">
        <f>IF(ISNUMBER(ESTIMATE!D156),ESTIMATE!D156,"-")</f>
        <v>-</v>
      </c>
      <c r="F216" s="16" t="str">
        <f>IF(ISNUMBER(ESTIMATE!E156),ESTIMATE!E156,"-")</f>
        <v>-</v>
      </c>
      <c r="G216" s="16" t="str">
        <f>IF(ISNUMBER(ESTIMATE!F156),IF(ESTIMATE!F156=1,1,-1),"-")</f>
        <v>-</v>
      </c>
      <c r="H216" s="16" t="str">
        <f>IF(ISNUMBER(ESTIMATE!G156),IF(ESTIMATE!G156=1,1,-1),"-")</f>
        <v>-</v>
      </c>
      <c r="I216" s="16" t="str">
        <f>IF(ISNUMBER(ESTIMATE!H156),IF(ESTIMATE!H156=1,1,-1),"-")</f>
        <v>-</v>
      </c>
      <c r="J216" s="16" t="str">
        <f>IF(ISNUMBER(ESTIMATE!I156),IF(ESTIMATE!I156=1,1,-1),"-")</f>
        <v>-</v>
      </c>
      <c r="K216" s="16" t="str">
        <f>IF(ISNUMBER(ESTIMATE!J156),IF(ESTIMATE!J156=1,1,-1),"-")</f>
        <v>-</v>
      </c>
      <c r="L216" s="16" t="str">
        <f>IF(ISNUMBER(ESTIMATE!K156),IF(ESTIMATE!K156=1,1,-1),"-")</f>
        <v>-</v>
      </c>
      <c r="M216" s="16" t="str">
        <f>IF(ISNUMBER(ESTIMATE!L156),IF(ESTIMATE!L156=1,1,-1),"-")</f>
        <v>-</v>
      </c>
      <c r="N216" s="16" t="str">
        <f>IF(ISNUMBER(ESTIMATE!M156),IF(ESTIMATE!M156=1,1,-1),"-")</f>
        <v>-</v>
      </c>
      <c r="O216" s="16" t="str">
        <f>IF(ISNUMBER(ESTIMATE!N156),IF(ESTIMATE!N156=1,1,-1),"-")</f>
        <v>-</v>
      </c>
      <c r="P216" s="16" t="str">
        <f>IF(ISNUMBER(ESTIMATE!O156),IF(ESTIMATE!O156=1,1,-1),"-")</f>
        <v>-</v>
      </c>
      <c r="Q216" s="16" t="str">
        <f>IF(ISNUMBER(ESTIMATE!P156),IF(ESTIMATE!P156=1,1,-1),"-")</f>
        <v>-</v>
      </c>
      <c r="R216" s="16" t="str">
        <f>IF(ISNUMBER(ESTIMATE!Q156),IF(ESTIMATE!Q156=1,1,-1),"-")</f>
        <v>-</v>
      </c>
      <c r="S216" s="16" t="str">
        <f>IF(ISNUMBER(ESTIMATE!R156),IF(ESTIMATE!R156=1,1,-1),"-")</f>
        <v>-</v>
      </c>
      <c r="T216" s="16" t="str">
        <f>IF(ISNUMBER(ESTIMATE!S156),IF(ESTIMATE!S156=1,1,-1),"-")</f>
        <v>-</v>
      </c>
      <c r="U216" s="16" t="str">
        <f>IF(ISNUMBER(ESTIMATE!T156),IF(ESTIMATE!T156=1,1,-1),"-")</f>
        <v>-</v>
      </c>
      <c r="V216" s="16" t="str">
        <f>IF(ISNUMBER(ESTIMATE!U156),IF(ESTIMATE!U156=1,1,-1),"-")</f>
        <v>-</v>
      </c>
      <c r="W216" s="16" t="str">
        <f>IF(ISNUMBER(ESTIMATE!V156),IF(ESTIMATE!V156=1,1,-1),"-")</f>
        <v>-</v>
      </c>
      <c r="X216" s="224" t="str">
        <f t="shared" si="49"/>
        <v>-</v>
      </c>
      <c r="Y216" s="225" t="str">
        <f t="shared" si="50"/>
        <v>-</v>
      </c>
      <c r="Z216" s="226" t="str">
        <f t="shared" si="51"/>
        <v>-</v>
      </c>
      <c r="AA216" s="227" t="str">
        <f t="shared" si="52"/>
        <v>-</v>
      </c>
      <c r="AB216" s="228" t="str">
        <f t="shared" si="53"/>
        <v>-</v>
      </c>
      <c r="AC216" s="226" t="str">
        <f t="shared" si="54"/>
        <v>-</v>
      </c>
      <c r="AD216" s="227" t="str">
        <f t="shared" si="55"/>
        <v>-</v>
      </c>
      <c r="AE216" s="228" t="str">
        <f t="shared" si="56"/>
        <v>-</v>
      </c>
      <c r="AF216" s="239" t="str">
        <f t="shared" si="57"/>
        <v>-</v>
      </c>
      <c r="AG216" s="227" t="str">
        <f t="shared" si="58"/>
        <v>-</v>
      </c>
      <c r="AH216" s="228" t="str">
        <f t="shared" si="59"/>
        <v>-</v>
      </c>
      <c r="AI216" s="239" t="str">
        <f t="shared" si="60"/>
        <v>-</v>
      </c>
      <c r="AJ216" s="227" t="str">
        <f t="shared" si="61"/>
        <v>-</v>
      </c>
      <c r="AK216" s="228" t="str">
        <f t="shared" si="62"/>
        <v>-</v>
      </c>
      <c r="AL216" s="239" t="str">
        <f t="shared" si="63"/>
        <v>-</v>
      </c>
      <c r="AM216" s="227" t="str">
        <f t="shared" si="64"/>
        <v>-</v>
      </c>
      <c r="AN216" s="228" t="str">
        <f t="shared" si="65"/>
        <v>-</v>
      </c>
      <c r="AO216" s="240" t="str">
        <f t="shared" si="66"/>
        <v>-</v>
      </c>
      <c r="AP216" s="224" t="str">
        <f t="shared" si="67"/>
        <v>-</v>
      </c>
      <c r="AQ216" s="226" t="str">
        <f t="shared" si="68"/>
        <v>-</v>
      </c>
      <c r="AR216" s="109" t="str">
        <f t="shared" si="72"/>
        <v>-</v>
      </c>
      <c r="AS216" s="110" t="str">
        <f t="shared" si="69"/>
        <v>-</v>
      </c>
      <c r="AT216" s="110" t="str">
        <f t="shared" si="70"/>
        <v>-</v>
      </c>
    </row>
    <row r="217" spans="2:46">
      <c r="B217" s="18">
        <f t="shared" si="71"/>
        <v>135</v>
      </c>
      <c r="D217" s="22" t="str">
        <f>IF(ISNUMBER(ESTIMATE!C157),ESTIMATE!C157,"-")</f>
        <v>-</v>
      </c>
      <c r="E217" s="40" t="str">
        <f>IF(ISNUMBER(ESTIMATE!D157),ESTIMATE!D157,"-")</f>
        <v>-</v>
      </c>
      <c r="F217" s="16" t="str">
        <f>IF(ISNUMBER(ESTIMATE!E157),ESTIMATE!E157,"-")</f>
        <v>-</v>
      </c>
      <c r="G217" s="16" t="str">
        <f>IF(ISNUMBER(ESTIMATE!F157),IF(ESTIMATE!F157=1,1,-1),"-")</f>
        <v>-</v>
      </c>
      <c r="H217" s="16" t="str">
        <f>IF(ISNUMBER(ESTIMATE!G157),IF(ESTIMATE!G157=1,1,-1),"-")</f>
        <v>-</v>
      </c>
      <c r="I217" s="16" t="str">
        <f>IF(ISNUMBER(ESTIMATE!H157),IF(ESTIMATE!H157=1,1,-1),"-")</f>
        <v>-</v>
      </c>
      <c r="J217" s="16" t="str">
        <f>IF(ISNUMBER(ESTIMATE!I157),IF(ESTIMATE!I157=1,1,-1),"-")</f>
        <v>-</v>
      </c>
      <c r="K217" s="16" t="str">
        <f>IF(ISNUMBER(ESTIMATE!J157),IF(ESTIMATE!J157=1,1,-1),"-")</f>
        <v>-</v>
      </c>
      <c r="L217" s="16" t="str">
        <f>IF(ISNUMBER(ESTIMATE!K157),IF(ESTIMATE!K157=1,1,-1),"-")</f>
        <v>-</v>
      </c>
      <c r="M217" s="16" t="str">
        <f>IF(ISNUMBER(ESTIMATE!L157),IF(ESTIMATE!L157=1,1,-1),"-")</f>
        <v>-</v>
      </c>
      <c r="N217" s="16" t="str">
        <f>IF(ISNUMBER(ESTIMATE!M157),IF(ESTIMATE!M157=1,1,-1),"-")</f>
        <v>-</v>
      </c>
      <c r="O217" s="16" t="str">
        <f>IF(ISNUMBER(ESTIMATE!N157),IF(ESTIMATE!N157=1,1,-1),"-")</f>
        <v>-</v>
      </c>
      <c r="P217" s="16" t="str">
        <f>IF(ISNUMBER(ESTIMATE!O157),IF(ESTIMATE!O157=1,1,-1),"-")</f>
        <v>-</v>
      </c>
      <c r="Q217" s="16" t="str">
        <f>IF(ISNUMBER(ESTIMATE!P157),IF(ESTIMATE!P157=1,1,-1),"-")</f>
        <v>-</v>
      </c>
      <c r="R217" s="16" t="str">
        <f>IF(ISNUMBER(ESTIMATE!Q157),IF(ESTIMATE!Q157=1,1,-1),"-")</f>
        <v>-</v>
      </c>
      <c r="S217" s="16" t="str">
        <f>IF(ISNUMBER(ESTIMATE!R157),IF(ESTIMATE!R157=1,1,-1),"-")</f>
        <v>-</v>
      </c>
      <c r="T217" s="16" t="str">
        <f>IF(ISNUMBER(ESTIMATE!S157),IF(ESTIMATE!S157=1,1,-1),"-")</f>
        <v>-</v>
      </c>
      <c r="U217" s="16" t="str">
        <f>IF(ISNUMBER(ESTIMATE!T157),IF(ESTIMATE!T157=1,1,-1),"-")</f>
        <v>-</v>
      </c>
      <c r="V217" s="16" t="str">
        <f>IF(ISNUMBER(ESTIMATE!U157),IF(ESTIMATE!U157=1,1,-1),"-")</f>
        <v>-</v>
      </c>
      <c r="W217" s="16" t="str">
        <f>IF(ISNUMBER(ESTIMATE!V157),IF(ESTIMATE!V157=1,1,-1),"-")</f>
        <v>-</v>
      </c>
      <c r="X217" s="224" t="str">
        <f t="shared" si="49"/>
        <v>-</v>
      </c>
      <c r="Y217" s="225" t="str">
        <f t="shared" si="50"/>
        <v>-</v>
      </c>
      <c r="Z217" s="226" t="str">
        <f t="shared" si="51"/>
        <v>-</v>
      </c>
      <c r="AA217" s="227" t="str">
        <f t="shared" si="52"/>
        <v>-</v>
      </c>
      <c r="AB217" s="228" t="str">
        <f t="shared" si="53"/>
        <v>-</v>
      </c>
      <c r="AC217" s="226" t="str">
        <f t="shared" si="54"/>
        <v>-</v>
      </c>
      <c r="AD217" s="227" t="str">
        <f t="shared" si="55"/>
        <v>-</v>
      </c>
      <c r="AE217" s="228" t="str">
        <f t="shared" si="56"/>
        <v>-</v>
      </c>
      <c r="AF217" s="239" t="str">
        <f t="shared" si="57"/>
        <v>-</v>
      </c>
      <c r="AG217" s="227" t="str">
        <f t="shared" si="58"/>
        <v>-</v>
      </c>
      <c r="AH217" s="228" t="str">
        <f t="shared" si="59"/>
        <v>-</v>
      </c>
      <c r="AI217" s="239" t="str">
        <f t="shared" si="60"/>
        <v>-</v>
      </c>
      <c r="AJ217" s="227" t="str">
        <f t="shared" si="61"/>
        <v>-</v>
      </c>
      <c r="AK217" s="228" t="str">
        <f t="shared" si="62"/>
        <v>-</v>
      </c>
      <c r="AL217" s="239" t="str">
        <f t="shared" si="63"/>
        <v>-</v>
      </c>
      <c r="AM217" s="227" t="str">
        <f t="shared" si="64"/>
        <v>-</v>
      </c>
      <c r="AN217" s="228" t="str">
        <f t="shared" si="65"/>
        <v>-</v>
      </c>
      <c r="AO217" s="240" t="str">
        <f t="shared" si="66"/>
        <v>-</v>
      </c>
      <c r="AP217" s="224" t="str">
        <f t="shared" si="67"/>
        <v>-</v>
      </c>
      <c r="AQ217" s="226" t="str">
        <f t="shared" si="68"/>
        <v>-</v>
      </c>
      <c r="AR217" s="109" t="str">
        <f t="shared" si="72"/>
        <v>-</v>
      </c>
      <c r="AS217" s="110" t="str">
        <f t="shared" si="69"/>
        <v>-</v>
      </c>
      <c r="AT217" s="110" t="str">
        <f t="shared" si="70"/>
        <v>-</v>
      </c>
    </row>
    <row r="218" spans="2:46">
      <c r="B218" s="18">
        <f t="shared" si="71"/>
        <v>136</v>
      </c>
      <c r="D218" s="22" t="str">
        <f>IF(ISNUMBER(ESTIMATE!C158),ESTIMATE!C158,"-")</f>
        <v>-</v>
      </c>
      <c r="E218" s="40" t="str">
        <f>IF(ISNUMBER(ESTIMATE!D158),ESTIMATE!D158,"-")</f>
        <v>-</v>
      </c>
      <c r="F218" s="16" t="str">
        <f>IF(ISNUMBER(ESTIMATE!E158),ESTIMATE!E158,"-")</f>
        <v>-</v>
      </c>
      <c r="G218" s="16" t="str">
        <f>IF(ISNUMBER(ESTIMATE!F158),IF(ESTIMATE!F158=1,1,-1),"-")</f>
        <v>-</v>
      </c>
      <c r="H218" s="16" t="str">
        <f>IF(ISNUMBER(ESTIMATE!G158),IF(ESTIMATE!G158=1,1,-1),"-")</f>
        <v>-</v>
      </c>
      <c r="I218" s="16" t="str">
        <f>IF(ISNUMBER(ESTIMATE!H158),IF(ESTIMATE!H158=1,1,-1),"-")</f>
        <v>-</v>
      </c>
      <c r="J218" s="16" t="str">
        <f>IF(ISNUMBER(ESTIMATE!I158),IF(ESTIMATE!I158=1,1,-1),"-")</f>
        <v>-</v>
      </c>
      <c r="K218" s="16" t="str">
        <f>IF(ISNUMBER(ESTIMATE!J158),IF(ESTIMATE!J158=1,1,-1),"-")</f>
        <v>-</v>
      </c>
      <c r="L218" s="16" t="str">
        <f>IF(ISNUMBER(ESTIMATE!K158),IF(ESTIMATE!K158=1,1,-1),"-")</f>
        <v>-</v>
      </c>
      <c r="M218" s="16" t="str">
        <f>IF(ISNUMBER(ESTIMATE!L158),IF(ESTIMATE!L158=1,1,-1),"-")</f>
        <v>-</v>
      </c>
      <c r="N218" s="16" t="str">
        <f>IF(ISNUMBER(ESTIMATE!M158),IF(ESTIMATE!M158=1,1,-1),"-")</f>
        <v>-</v>
      </c>
      <c r="O218" s="16" t="str">
        <f>IF(ISNUMBER(ESTIMATE!N158),IF(ESTIMATE!N158=1,1,-1),"-")</f>
        <v>-</v>
      </c>
      <c r="P218" s="16" t="str">
        <f>IF(ISNUMBER(ESTIMATE!O158),IF(ESTIMATE!O158=1,1,-1),"-")</f>
        <v>-</v>
      </c>
      <c r="Q218" s="16" t="str">
        <f>IF(ISNUMBER(ESTIMATE!P158),IF(ESTIMATE!P158=1,1,-1),"-")</f>
        <v>-</v>
      </c>
      <c r="R218" s="16" t="str">
        <f>IF(ISNUMBER(ESTIMATE!Q158),IF(ESTIMATE!Q158=1,1,-1),"-")</f>
        <v>-</v>
      </c>
      <c r="S218" s="16" t="str">
        <f>IF(ISNUMBER(ESTIMATE!R158),IF(ESTIMATE!R158=1,1,-1),"-")</f>
        <v>-</v>
      </c>
      <c r="T218" s="16" t="str">
        <f>IF(ISNUMBER(ESTIMATE!S158),IF(ESTIMATE!S158=1,1,-1),"-")</f>
        <v>-</v>
      </c>
      <c r="U218" s="16" t="str">
        <f>IF(ISNUMBER(ESTIMATE!T158),IF(ESTIMATE!T158=1,1,-1),"-")</f>
        <v>-</v>
      </c>
      <c r="V218" s="16" t="str">
        <f>IF(ISNUMBER(ESTIMATE!U158),IF(ESTIMATE!U158=1,1,-1),"-")</f>
        <v>-</v>
      </c>
      <c r="W218" s="16" t="str">
        <f>IF(ISNUMBER(ESTIMATE!V158),IF(ESTIMATE!V158=1,1,-1),"-")</f>
        <v>-</v>
      </c>
      <c r="X218" s="224" t="str">
        <f t="shared" si="49"/>
        <v>-</v>
      </c>
      <c r="Y218" s="225" t="str">
        <f t="shared" si="50"/>
        <v>-</v>
      </c>
      <c r="Z218" s="226" t="str">
        <f t="shared" si="51"/>
        <v>-</v>
      </c>
      <c r="AA218" s="227" t="str">
        <f t="shared" si="52"/>
        <v>-</v>
      </c>
      <c r="AB218" s="228" t="str">
        <f t="shared" si="53"/>
        <v>-</v>
      </c>
      <c r="AC218" s="226" t="str">
        <f t="shared" si="54"/>
        <v>-</v>
      </c>
      <c r="AD218" s="227" t="str">
        <f t="shared" si="55"/>
        <v>-</v>
      </c>
      <c r="AE218" s="228" t="str">
        <f t="shared" si="56"/>
        <v>-</v>
      </c>
      <c r="AF218" s="239" t="str">
        <f t="shared" si="57"/>
        <v>-</v>
      </c>
      <c r="AG218" s="227" t="str">
        <f t="shared" si="58"/>
        <v>-</v>
      </c>
      <c r="AH218" s="228" t="str">
        <f t="shared" si="59"/>
        <v>-</v>
      </c>
      <c r="AI218" s="239" t="str">
        <f t="shared" si="60"/>
        <v>-</v>
      </c>
      <c r="AJ218" s="227" t="str">
        <f t="shared" si="61"/>
        <v>-</v>
      </c>
      <c r="AK218" s="228" t="str">
        <f t="shared" si="62"/>
        <v>-</v>
      </c>
      <c r="AL218" s="239" t="str">
        <f t="shared" si="63"/>
        <v>-</v>
      </c>
      <c r="AM218" s="227" t="str">
        <f t="shared" si="64"/>
        <v>-</v>
      </c>
      <c r="AN218" s="228" t="str">
        <f t="shared" si="65"/>
        <v>-</v>
      </c>
      <c r="AO218" s="240" t="str">
        <f t="shared" si="66"/>
        <v>-</v>
      </c>
      <c r="AP218" s="224" t="str">
        <f t="shared" si="67"/>
        <v>-</v>
      </c>
      <c r="AQ218" s="226" t="str">
        <f t="shared" si="68"/>
        <v>-</v>
      </c>
      <c r="AR218" s="109" t="str">
        <f t="shared" si="72"/>
        <v>-</v>
      </c>
      <c r="AS218" s="110" t="str">
        <f t="shared" si="69"/>
        <v>-</v>
      </c>
      <c r="AT218" s="110" t="str">
        <f t="shared" si="70"/>
        <v>-</v>
      </c>
    </row>
    <row r="219" spans="2:46">
      <c r="B219" s="18">
        <f t="shared" si="71"/>
        <v>137</v>
      </c>
      <c r="D219" s="22" t="str">
        <f>IF(ISNUMBER(ESTIMATE!C159),ESTIMATE!C159,"-")</f>
        <v>-</v>
      </c>
      <c r="E219" s="40" t="str">
        <f>IF(ISNUMBER(ESTIMATE!D159),ESTIMATE!D159,"-")</f>
        <v>-</v>
      </c>
      <c r="F219" s="16" t="str">
        <f>IF(ISNUMBER(ESTIMATE!E159),ESTIMATE!E159,"-")</f>
        <v>-</v>
      </c>
      <c r="G219" s="16" t="str">
        <f>IF(ISNUMBER(ESTIMATE!F159),IF(ESTIMATE!F159=1,1,-1),"-")</f>
        <v>-</v>
      </c>
      <c r="H219" s="16" t="str">
        <f>IF(ISNUMBER(ESTIMATE!G159),IF(ESTIMATE!G159=1,1,-1),"-")</f>
        <v>-</v>
      </c>
      <c r="I219" s="16" t="str">
        <f>IF(ISNUMBER(ESTIMATE!H159),IF(ESTIMATE!H159=1,1,-1),"-")</f>
        <v>-</v>
      </c>
      <c r="J219" s="16" t="str">
        <f>IF(ISNUMBER(ESTIMATE!I159),IF(ESTIMATE!I159=1,1,-1),"-")</f>
        <v>-</v>
      </c>
      <c r="K219" s="16" t="str">
        <f>IF(ISNUMBER(ESTIMATE!J159),IF(ESTIMATE!J159=1,1,-1),"-")</f>
        <v>-</v>
      </c>
      <c r="L219" s="16" t="str">
        <f>IF(ISNUMBER(ESTIMATE!K159),IF(ESTIMATE!K159=1,1,-1),"-")</f>
        <v>-</v>
      </c>
      <c r="M219" s="16" t="str">
        <f>IF(ISNUMBER(ESTIMATE!L159),IF(ESTIMATE!L159=1,1,-1),"-")</f>
        <v>-</v>
      </c>
      <c r="N219" s="16" t="str">
        <f>IF(ISNUMBER(ESTIMATE!M159),IF(ESTIMATE!M159=1,1,-1),"-")</f>
        <v>-</v>
      </c>
      <c r="O219" s="16" t="str">
        <f>IF(ISNUMBER(ESTIMATE!N159),IF(ESTIMATE!N159=1,1,-1),"-")</f>
        <v>-</v>
      </c>
      <c r="P219" s="16" t="str">
        <f>IF(ISNUMBER(ESTIMATE!O159),IF(ESTIMATE!O159=1,1,-1),"-")</f>
        <v>-</v>
      </c>
      <c r="Q219" s="16" t="str">
        <f>IF(ISNUMBER(ESTIMATE!P159),IF(ESTIMATE!P159=1,1,-1),"-")</f>
        <v>-</v>
      </c>
      <c r="R219" s="16" t="str">
        <f>IF(ISNUMBER(ESTIMATE!Q159),IF(ESTIMATE!Q159=1,1,-1),"-")</f>
        <v>-</v>
      </c>
      <c r="S219" s="16" t="str">
        <f>IF(ISNUMBER(ESTIMATE!R159),IF(ESTIMATE!R159=1,1,-1),"-")</f>
        <v>-</v>
      </c>
      <c r="T219" s="16" t="str">
        <f>IF(ISNUMBER(ESTIMATE!S159),IF(ESTIMATE!S159=1,1,-1),"-")</f>
        <v>-</v>
      </c>
      <c r="U219" s="16" t="str">
        <f>IF(ISNUMBER(ESTIMATE!T159),IF(ESTIMATE!T159=1,1,-1),"-")</f>
        <v>-</v>
      </c>
      <c r="V219" s="16" t="str">
        <f>IF(ISNUMBER(ESTIMATE!U159),IF(ESTIMATE!U159=1,1,-1),"-")</f>
        <v>-</v>
      </c>
      <c r="W219" s="16" t="str">
        <f>IF(ISNUMBER(ESTIMATE!V159),IF(ESTIMATE!V159=1,1,-1),"-")</f>
        <v>-</v>
      </c>
      <c r="X219" s="224" t="str">
        <f t="shared" si="49"/>
        <v>-</v>
      </c>
      <c r="Y219" s="225" t="str">
        <f t="shared" si="50"/>
        <v>-</v>
      </c>
      <c r="Z219" s="226" t="str">
        <f t="shared" si="51"/>
        <v>-</v>
      </c>
      <c r="AA219" s="227" t="str">
        <f t="shared" si="52"/>
        <v>-</v>
      </c>
      <c r="AB219" s="228" t="str">
        <f t="shared" si="53"/>
        <v>-</v>
      </c>
      <c r="AC219" s="226" t="str">
        <f t="shared" si="54"/>
        <v>-</v>
      </c>
      <c r="AD219" s="227" t="str">
        <f t="shared" si="55"/>
        <v>-</v>
      </c>
      <c r="AE219" s="228" t="str">
        <f t="shared" si="56"/>
        <v>-</v>
      </c>
      <c r="AF219" s="239" t="str">
        <f t="shared" si="57"/>
        <v>-</v>
      </c>
      <c r="AG219" s="227" t="str">
        <f t="shared" si="58"/>
        <v>-</v>
      </c>
      <c r="AH219" s="228" t="str">
        <f t="shared" si="59"/>
        <v>-</v>
      </c>
      <c r="AI219" s="239" t="str">
        <f t="shared" si="60"/>
        <v>-</v>
      </c>
      <c r="AJ219" s="227" t="str">
        <f t="shared" si="61"/>
        <v>-</v>
      </c>
      <c r="AK219" s="228" t="str">
        <f t="shared" si="62"/>
        <v>-</v>
      </c>
      <c r="AL219" s="239" t="str">
        <f t="shared" si="63"/>
        <v>-</v>
      </c>
      <c r="AM219" s="227" t="str">
        <f t="shared" si="64"/>
        <v>-</v>
      </c>
      <c r="AN219" s="228" t="str">
        <f t="shared" si="65"/>
        <v>-</v>
      </c>
      <c r="AO219" s="240" t="str">
        <f t="shared" si="66"/>
        <v>-</v>
      </c>
      <c r="AP219" s="224" t="str">
        <f t="shared" si="67"/>
        <v>-</v>
      </c>
      <c r="AQ219" s="226" t="str">
        <f t="shared" si="68"/>
        <v>-</v>
      </c>
      <c r="AR219" s="109" t="str">
        <f t="shared" si="72"/>
        <v>-</v>
      </c>
      <c r="AS219" s="110" t="str">
        <f t="shared" si="69"/>
        <v>-</v>
      </c>
      <c r="AT219" s="110" t="str">
        <f t="shared" si="70"/>
        <v>-</v>
      </c>
    </row>
    <row r="220" spans="2:46">
      <c r="B220" s="18">
        <f t="shared" si="71"/>
        <v>138</v>
      </c>
      <c r="D220" s="22" t="str">
        <f>IF(ISNUMBER(ESTIMATE!C160),ESTIMATE!C160,"-")</f>
        <v>-</v>
      </c>
      <c r="E220" s="40" t="str">
        <f>IF(ISNUMBER(ESTIMATE!D160),ESTIMATE!D160,"-")</f>
        <v>-</v>
      </c>
      <c r="F220" s="16" t="str">
        <f>IF(ISNUMBER(ESTIMATE!E160),ESTIMATE!E160,"-")</f>
        <v>-</v>
      </c>
      <c r="G220" s="16" t="str">
        <f>IF(ISNUMBER(ESTIMATE!F160),IF(ESTIMATE!F160=1,1,-1),"-")</f>
        <v>-</v>
      </c>
      <c r="H220" s="16" t="str">
        <f>IF(ISNUMBER(ESTIMATE!G160),IF(ESTIMATE!G160=1,1,-1),"-")</f>
        <v>-</v>
      </c>
      <c r="I220" s="16" t="str">
        <f>IF(ISNUMBER(ESTIMATE!H160),IF(ESTIMATE!H160=1,1,-1),"-")</f>
        <v>-</v>
      </c>
      <c r="J220" s="16" t="str">
        <f>IF(ISNUMBER(ESTIMATE!I160),IF(ESTIMATE!I160=1,1,-1),"-")</f>
        <v>-</v>
      </c>
      <c r="K220" s="16" t="str">
        <f>IF(ISNUMBER(ESTIMATE!J160),IF(ESTIMATE!J160=1,1,-1),"-")</f>
        <v>-</v>
      </c>
      <c r="L220" s="16" t="str">
        <f>IF(ISNUMBER(ESTIMATE!K160),IF(ESTIMATE!K160=1,1,-1),"-")</f>
        <v>-</v>
      </c>
      <c r="M220" s="16" t="str">
        <f>IF(ISNUMBER(ESTIMATE!L160),IF(ESTIMATE!L160=1,1,-1),"-")</f>
        <v>-</v>
      </c>
      <c r="N220" s="16" t="str">
        <f>IF(ISNUMBER(ESTIMATE!M160),IF(ESTIMATE!M160=1,1,-1),"-")</f>
        <v>-</v>
      </c>
      <c r="O220" s="16" t="str">
        <f>IF(ISNUMBER(ESTIMATE!N160),IF(ESTIMATE!N160=1,1,-1),"-")</f>
        <v>-</v>
      </c>
      <c r="P220" s="16" t="str">
        <f>IF(ISNUMBER(ESTIMATE!O160),IF(ESTIMATE!O160=1,1,-1),"-")</f>
        <v>-</v>
      </c>
      <c r="Q220" s="16" t="str">
        <f>IF(ISNUMBER(ESTIMATE!P160),IF(ESTIMATE!P160=1,1,-1),"-")</f>
        <v>-</v>
      </c>
      <c r="R220" s="16" t="str">
        <f>IF(ISNUMBER(ESTIMATE!Q160),IF(ESTIMATE!Q160=1,1,-1),"-")</f>
        <v>-</v>
      </c>
      <c r="S220" s="16" t="str">
        <f>IF(ISNUMBER(ESTIMATE!R160),IF(ESTIMATE!R160=1,1,-1),"-")</f>
        <v>-</v>
      </c>
      <c r="T220" s="16" t="str">
        <f>IF(ISNUMBER(ESTIMATE!S160),IF(ESTIMATE!S160=1,1,-1),"-")</f>
        <v>-</v>
      </c>
      <c r="U220" s="16" t="str">
        <f>IF(ISNUMBER(ESTIMATE!T160),IF(ESTIMATE!T160=1,1,-1),"-")</f>
        <v>-</v>
      </c>
      <c r="V220" s="16" t="str">
        <f>IF(ISNUMBER(ESTIMATE!U160),IF(ESTIMATE!U160=1,1,-1),"-")</f>
        <v>-</v>
      </c>
      <c r="W220" s="16" t="str">
        <f>IF(ISNUMBER(ESTIMATE!V160),IF(ESTIMATE!V160=1,1,-1),"-")</f>
        <v>-</v>
      </c>
      <c r="X220" s="224" t="str">
        <f t="shared" si="49"/>
        <v>-</v>
      </c>
      <c r="Y220" s="225" t="str">
        <f t="shared" si="50"/>
        <v>-</v>
      </c>
      <c r="Z220" s="226" t="str">
        <f t="shared" si="51"/>
        <v>-</v>
      </c>
      <c r="AA220" s="227" t="str">
        <f t="shared" si="52"/>
        <v>-</v>
      </c>
      <c r="AB220" s="228" t="str">
        <f t="shared" si="53"/>
        <v>-</v>
      </c>
      <c r="AC220" s="226" t="str">
        <f t="shared" si="54"/>
        <v>-</v>
      </c>
      <c r="AD220" s="227" t="str">
        <f t="shared" si="55"/>
        <v>-</v>
      </c>
      <c r="AE220" s="228" t="str">
        <f t="shared" si="56"/>
        <v>-</v>
      </c>
      <c r="AF220" s="239" t="str">
        <f t="shared" si="57"/>
        <v>-</v>
      </c>
      <c r="AG220" s="227" t="str">
        <f t="shared" si="58"/>
        <v>-</v>
      </c>
      <c r="AH220" s="228" t="str">
        <f t="shared" si="59"/>
        <v>-</v>
      </c>
      <c r="AI220" s="239" t="str">
        <f t="shared" si="60"/>
        <v>-</v>
      </c>
      <c r="AJ220" s="227" t="str">
        <f t="shared" si="61"/>
        <v>-</v>
      </c>
      <c r="AK220" s="228" t="str">
        <f t="shared" si="62"/>
        <v>-</v>
      </c>
      <c r="AL220" s="239" t="str">
        <f t="shared" si="63"/>
        <v>-</v>
      </c>
      <c r="AM220" s="227" t="str">
        <f t="shared" si="64"/>
        <v>-</v>
      </c>
      <c r="AN220" s="228" t="str">
        <f t="shared" si="65"/>
        <v>-</v>
      </c>
      <c r="AO220" s="240" t="str">
        <f t="shared" si="66"/>
        <v>-</v>
      </c>
      <c r="AP220" s="224" t="str">
        <f t="shared" si="67"/>
        <v>-</v>
      </c>
      <c r="AQ220" s="226" t="str">
        <f t="shared" si="68"/>
        <v>-</v>
      </c>
      <c r="AR220" s="109" t="str">
        <f t="shared" si="72"/>
        <v>-</v>
      </c>
      <c r="AS220" s="110" t="str">
        <f t="shared" si="69"/>
        <v>-</v>
      </c>
      <c r="AT220" s="110" t="str">
        <f t="shared" si="70"/>
        <v>-</v>
      </c>
    </row>
    <row r="221" spans="2:46">
      <c r="B221" s="18">
        <f t="shared" si="71"/>
        <v>139</v>
      </c>
      <c r="D221" s="22" t="str">
        <f>IF(ISNUMBER(ESTIMATE!C161),ESTIMATE!C161,"-")</f>
        <v>-</v>
      </c>
      <c r="E221" s="40" t="str">
        <f>IF(ISNUMBER(ESTIMATE!D161),ESTIMATE!D161,"-")</f>
        <v>-</v>
      </c>
      <c r="F221" s="16" t="str">
        <f>IF(ISNUMBER(ESTIMATE!E161),ESTIMATE!E161,"-")</f>
        <v>-</v>
      </c>
      <c r="G221" s="16" t="str">
        <f>IF(ISNUMBER(ESTIMATE!F161),IF(ESTIMATE!F161=1,1,-1),"-")</f>
        <v>-</v>
      </c>
      <c r="H221" s="16" t="str">
        <f>IF(ISNUMBER(ESTIMATE!G161),IF(ESTIMATE!G161=1,1,-1),"-")</f>
        <v>-</v>
      </c>
      <c r="I221" s="16" t="str">
        <f>IF(ISNUMBER(ESTIMATE!H161),IF(ESTIMATE!H161=1,1,-1),"-")</f>
        <v>-</v>
      </c>
      <c r="J221" s="16" t="str">
        <f>IF(ISNUMBER(ESTIMATE!I161),IF(ESTIMATE!I161=1,1,-1),"-")</f>
        <v>-</v>
      </c>
      <c r="K221" s="16" t="str">
        <f>IF(ISNUMBER(ESTIMATE!J161),IF(ESTIMATE!J161=1,1,-1),"-")</f>
        <v>-</v>
      </c>
      <c r="L221" s="16" t="str">
        <f>IF(ISNUMBER(ESTIMATE!K161),IF(ESTIMATE!K161=1,1,-1),"-")</f>
        <v>-</v>
      </c>
      <c r="M221" s="16" t="str">
        <f>IF(ISNUMBER(ESTIMATE!L161),IF(ESTIMATE!L161=1,1,-1),"-")</f>
        <v>-</v>
      </c>
      <c r="N221" s="16" t="str">
        <f>IF(ISNUMBER(ESTIMATE!M161),IF(ESTIMATE!M161=1,1,-1),"-")</f>
        <v>-</v>
      </c>
      <c r="O221" s="16" t="str">
        <f>IF(ISNUMBER(ESTIMATE!N161),IF(ESTIMATE!N161=1,1,-1),"-")</f>
        <v>-</v>
      </c>
      <c r="P221" s="16" t="str">
        <f>IF(ISNUMBER(ESTIMATE!O161),IF(ESTIMATE!O161=1,1,-1),"-")</f>
        <v>-</v>
      </c>
      <c r="Q221" s="16" t="str">
        <f>IF(ISNUMBER(ESTIMATE!P161),IF(ESTIMATE!P161=1,1,-1),"-")</f>
        <v>-</v>
      </c>
      <c r="R221" s="16" t="str">
        <f>IF(ISNUMBER(ESTIMATE!Q161),IF(ESTIMATE!Q161=1,1,-1),"-")</f>
        <v>-</v>
      </c>
      <c r="S221" s="16" t="str">
        <f>IF(ISNUMBER(ESTIMATE!R161),IF(ESTIMATE!R161=1,1,-1),"-")</f>
        <v>-</v>
      </c>
      <c r="T221" s="16" t="str">
        <f>IF(ISNUMBER(ESTIMATE!S161),IF(ESTIMATE!S161=1,1,-1),"-")</f>
        <v>-</v>
      </c>
      <c r="U221" s="16" t="str">
        <f>IF(ISNUMBER(ESTIMATE!T161),IF(ESTIMATE!T161=1,1,-1),"-")</f>
        <v>-</v>
      </c>
      <c r="V221" s="16" t="str">
        <f>IF(ISNUMBER(ESTIMATE!U161),IF(ESTIMATE!U161=1,1,-1),"-")</f>
        <v>-</v>
      </c>
      <c r="W221" s="16" t="str">
        <f>IF(ISNUMBER(ESTIMATE!V161),IF(ESTIMATE!V161=1,1,-1),"-")</f>
        <v>-</v>
      </c>
      <c r="X221" s="224" t="str">
        <f t="shared" si="49"/>
        <v>-</v>
      </c>
      <c r="Y221" s="225" t="str">
        <f t="shared" si="50"/>
        <v>-</v>
      </c>
      <c r="Z221" s="226" t="str">
        <f t="shared" si="51"/>
        <v>-</v>
      </c>
      <c r="AA221" s="227" t="str">
        <f t="shared" si="52"/>
        <v>-</v>
      </c>
      <c r="AB221" s="228" t="str">
        <f t="shared" si="53"/>
        <v>-</v>
      </c>
      <c r="AC221" s="226" t="str">
        <f t="shared" si="54"/>
        <v>-</v>
      </c>
      <c r="AD221" s="227" t="str">
        <f t="shared" si="55"/>
        <v>-</v>
      </c>
      <c r="AE221" s="228" t="str">
        <f t="shared" si="56"/>
        <v>-</v>
      </c>
      <c r="AF221" s="239" t="str">
        <f t="shared" si="57"/>
        <v>-</v>
      </c>
      <c r="AG221" s="227" t="str">
        <f t="shared" si="58"/>
        <v>-</v>
      </c>
      <c r="AH221" s="228" t="str">
        <f t="shared" si="59"/>
        <v>-</v>
      </c>
      <c r="AI221" s="239" t="str">
        <f t="shared" si="60"/>
        <v>-</v>
      </c>
      <c r="AJ221" s="227" t="str">
        <f t="shared" si="61"/>
        <v>-</v>
      </c>
      <c r="AK221" s="228" t="str">
        <f t="shared" si="62"/>
        <v>-</v>
      </c>
      <c r="AL221" s="239" t="str">
        <f t="shared" si="63"/>
        <v>-</v>
      </c>
      <c r="AM221" s="227" t="str">
        <f t="shared" si="64"/>
        <v>-</v>
      </c>
      <c r="AN221" s="228" t="str">
        <f t="shared" si="65"/>
        <v>-</v>
      </c>
      <c r="AO221" s="240" t="str">
        <f t="shared" si="66"/>
        <v>-</v>
      </c>
      <c r="AP221" s="224" t="str">
        <f t="shared" si="67"/>
        <v>-</v>
      </c>
      <c r="AQ221" s="226" t="str">
        <f t="shared" si="68"/>
        <v>-</v>
      </c>
      <c r="AR221" s="109" t="str">
        <f t="shared" si="72"/>
        <v>-</v>
      </c>
      <c r="AS221" s="110" t="str">
        <f t="shared" si="69"/>
        <v>-</v>
      </c>
      <c r="AT221" s="110" t="str">
        <f t="shared" si="70"/>
        <v>-</v>
      </c>
    </row>
    <row r="222" spans="2:46">
      <c r="B222" s="18">
        <f t="shared" si="71"/>
        <v>140</v>
      </c>
      <c r="D222" s="22" t="str">
        <f>IF(ISNUMBER(ESTIMATE!C162),ESTIMATE!C162,"-")</f>
        <v>-</v>
      </c>
      <c r="E222" s="40" t="str">
        <f>IF(ISNUMBER(ESTIMATE!D162),ESTIMATE!D162,"-")</f>
        <v>-</v>
      </c>
      <c r="F222" s="16" t="str">
        <f>IF(ISNUMBER(ESTIMATE!E162),ESTIMATE!E162,"-")</f>
        <v>-</v>
      </c>
      <c r="G222" s="16" t="str">
        <f>IF(ISNUMBER(ESTIMATE!F162),IF(ESTIMATE!F162=1,1,-1),"-")</f>
        <v>-</v>
      </c>
      <c r="H222" s="16" t="str">
        <f>IF(ISNUMBER(ESTIMATE!G162),IF(ESTIMATE!G162=1,1,-1),"-")</f>
        <v>-</v>
      </c>
      <c r="I222" s="16" t="str">
        <f>IF(ISNUMBER(ESTIMATE!H162),IF(ESTIMATE!H162=1,1,-1),"-")</f>
        <v>-</v>
      </c>
      <c r="J222" s="16" t="str">
        <f>IF(ISNUMBER(ESTIMATE!I162),IF(ESTIMATE!I162=1,1,-1),"-")</f>
        <v>-</v>
      </c>
      <c r="K222" s="16" t="str">
        <f>IF(ISNUMBER(ESTIMATE!J162),IF(ESTIMATE!J162=1,1,-1),"-")</f>
        <v>-</v>
      </c>
      <c r="L222" s="16" t="str">
        <f>IF(ISNUMBER(ESTIMATE!K162),IF(ESTIMATE!K162=1,1,-1),"-")</f>
        <v>-</v>
      </c>
      <c r="M222" s="16" t="str">
        <f>IF(ISNUMBER(ESTIMATE!L162),IF(ESTIMATE!L162=1,1,-1),"-")</f>
        <v>-</v>
      </c>
      <c r="N222" s="16" t="str">
        <f>IF(ISNUMBER(ESTIMATE!M162),IF(ESTIMATE!M162=1,1,-1),"-")</f>
        <v>-</v>
      </c>
      <c r="O222" s="16" t="str">
        <f>IF(ISNUMBER(ESTIMATE!N162),IF(ESTIMATE!N162=1,1,-1),"-")</f>
        <v>-</v>
      </c>
      <c r="P222" s="16" t="str">
        <f>IF(ISNUMBER(ESTIMATE!O162),IF(ESTIMATE!O162=1,1,-1),"-")</f>
        <v>-</v>
      </c>
      <c r="Q222" s="16" t="str">
        <f>IF(ISNUMBER(ESTIMATE!P162),IF(ESTIMATE!P162=1,1,-1),"-")</f>
        <v>-</v>
      </c>
      <c r="R222" s="16" t="str">
        <f>IF(ISNUMBER(ESTIMATE!Q162),IF(ESTIMATE!Q162=1,1,-1),"-")</f>
        <v>-</v>
      </c>
      <c r="S222" s="16" t="str">
        <f>IF(ISNUMBER(ESTIMATE!R162),IF(ESTIMATE!R162=1,1,-1),"-")</f>
        <v>-</v>
      </c>
      <c r="T222" s="16" t="str">
        <f>IF(ISNUMBER(ESTIMATE!S162),IF(ESTIMATE!S162=1,1,-1),"-")</f>
        <v>-</v>
      </c>
      <c r="U222" s="16" t="str">
        <f>IF(ISNUMBER(ESTIMATE!T162),IF(ESTIMATE!T162=1,1,-1),"-")</f>
        <v>-</v>
      </c>
      <c r="V222" s="16" t="str">
        <f>IF(ISNUMBER(ESTIMATE!U162),IF(ESTIMATE!U162=1,1,-1),"-")</f>
        <v>-</v>
      </c>
      <c r="W222" s="16" t="str">
        <f>IF(ISNUMBER(ESTIMATE!V162),IF(ESTIMATE!V162=1,1,-1),"-")</f>
        <v>-</v>
      </c>
      <c r="X222" s="224" t="str">
        <f t="shared" si="49"/>
        <v>-</v>
      </c>
      <c r="Y222" s="225" t="str">
        <f t="shared" si="50"/>
        <v>-</v>
      </c>
      <c r="Z222" s="226" t="str">
        <f t="shared" si="51"/>
        <v>-</v>
      </c>
      <c r="AA222" s="227" t="str">
        <f t="shared" si="52"/>
        <v>-</v>
      </c>
      <c r="AB222" s="228" t="str">
        <f t="shared" si="53"/>
        <v>-</v>
      </c>
      <c r="AC222" s="226" t="str">
        <f t="shared" si="54"/>
        <v>-</v>
      </c>
      <c r="AD222" s="227" t="str">
        <f t="shared" si="55"/>
        <v>-</v>
      </c>
      <c r="AE222" s="228" t="str">
        <f t="shared" si="56"/>
        <v>-</v>
      </c>
      <c r="AF222" s="239" t="str">
        <f t="shared" si="57"/>
        <v>-</v>
      </c>
      <c r="AG222" s="227" t="str">
        <f t="shared" si="58"/>
        <v>-</v>
      </c>
      <c r="AH222" s="228" t="str">
        <f t="shared" si="59"/>
        <v>-</v>
      </c>
      <c r="AI222" s="239" t="str">
        <f t="shared" si="60"/>
        <v>-</v>
      </c>
      <c r="AJ222" s="227" t="str">
        <f t="shared" si="61"/>
        <v>-</v>
      </c>
      <c r="AK222" s="228" t="str">
        <f t="shared" si="62"/>
        <v>-</v>
      </c>
      <c r="AL222" s="239" t="str">
        <f t="shared" si="63"/>
        <v>-</v>
      </c>
      <c r="AM222" s="227" t="str">
        <f t="shared" si="64"/>
        <v>-</v>
      </c>
      <c r="AN222" s="228" t="str">
        <f t="shared" si="65"/>
        <v>-</v>
      </c>
      <c r="AO222" s="240" t="str">
        <f t="shared" si="66"/>
        <v>-</v>
      </c>
      <c r="AP222" s="224" t="str">
        <f t="shared" si="67"/>
        <v>-</v>
      </c>
      <c r="AQ222" s="226" t="str">
        <f t="shared" si="68"/>
        <v>-</v>
      </c>
      <c r="AR222" s="109" t="str">
        <f t="shared" si="72"/>
        <v>-</v>
      </c>
      <c r="AS222" s="110" t="str">
        <f t="shared" si="69"/>
        <v>-</v>
      </c>
      <c r="AT222" s="110" t="str">
        <f t="shared" si="70"/>
        <v>-</v>
      </c>
    </row>
    <row r="223" spans="2:46">
      <c r="B223" s="18">
        <f t="shared" si="71"/>
        <v>141</v>
      </c>
      <c r="D223" s="22" t="str">
        <f>IF(ISNUMBER(ESTIMATE!C163),ESTIMATE!C163,"-")</f>
        <v>-</v>
      </c>
      <c r="E223" s="40" t="str">
        <f>IF(ISNUMBER(ESTIMATE!D163),ESTIMATE!D163,"-")</f>
        <v>-</v>
      </c>
      <c r="F223" s="16" t="str">
        <f>IF(ISNUMBER(ESTIMATE!E163),ESTIMATE!E163,"-")</f>
        <v>-</v>
      </c>
      <c r="G223" s="16" t="str">
        <f>IF(ISNUMBER(ESTIMATE!F163),IF(ESTIMATE!F163=1,1,-1),"-")</f>
        <v>-</v>
      </c>
      <c r="H223" s="16" t="str">
        <f>IF(ISNUMBER(ESTIMATE!G163),IF(ESTIMATE!G163=1,1,-1),"-")</f>
        <v>-</v>
      </c>
      <c r="I223" s="16" t="str">
        <f>IF(ISNUMBER(ESTIMATE!H163),IF(ESTIMATE!H163=1,1,-1),"-")</f>
        <v>-</v>
      </c>
      <c r="J223" s="16" t="str">
        <f>IF(ISNUMBER(ESTIMATE!I163),IF(ESTIMATE!I163=1,1,-1),"-")</f>
        <v>-</v>
      </c>
      <c r="K223" s="16" t="str">
        <f>IF(ISNUMBER(ESTIMATE!J163),IF(ESTIMATE!J163=1,1,-1),"-")</f>
        <v>-</v>
      </c>
      <c r="L223" s="16" t="str">
        <f>IF(ISNUMBER(ESTIMATE!K163),IF(ESTIMATE!K163=1,1,-1),"-")</f>
        <v>-</v>
      </c>
      <c r="M223" s="16" t="str">
        <f>IF(ISNUMBER(ESTIMATE!L163),IF(ESTIMATE!L163=1,1,-1),"-")</f>
        <v>-</v>
      </c>
      <c r="N223" s="16" t="str">
        <f>IF(ISNUMBER(ESTIMATE!M163),IF(ESTIMATE!M163=1,1,-1),"-")</f>
        <v>-</v>
      </c>
      <c r="O223" s="16" t="str">
        <f>IF(ISNUMBER(ESTIMATE!N163),IF(ESTIMATE!N163=1,1,-1),"-")</f>
        <v>-</v>
      </c>
      <c r="P223" s="16" t="str">
        <f>IF(ISNUMBER(ESTIMATE!O163),IF(ESTIMATE!O163=1,1,-1),"-")</f>
        <v>-</v>
      </c>
      <c r="Q223" s="16" t="str">
        <f>IF(ISNUMBER(ESTIMATE!P163),IF(ESTIMATE!P163=1,1,-1),"-")</f>
        <v>-</v>
      </c>
      <c r="R223" s="16" t="str">
        <f>IF(ISNUMBER(ESTIMATE!Q163),IF(ESTIMATE!Q163=1,1,-1),"-")</f>
        <v>-</v>
      </c>
      <c r="S223" s="16" t="str">
        <f>IF(ISNUMBER(ESTIMATE!R163),IF(ESTIMATE!R163=1,1,-1),"-")</f>
        <v>-</v>
      </c>
      <c r="T223" s="16" t="str">
        <f>IF(ISNUMBER(ESTIMATE!S163),IF(ESTIMATE!S163=1,1,-1),"-")</f>
        <v>-</v>
      </c>
      <c r="U223" s="16" t="str">
        <f>IF(ISNUMBER(ESTIMATE!T163),IF(ESTIMATE!T163=1,1,-1),"-")</f>
        <v>-</v>
      </c>
      <c r="V223" s="16" t="str">
        <f>IF(ISNUMBER(ESTIMATE!U163),IF(ESTIMATE!U163=1,1,-1),"-")</f>
        <v>-</v>
      </c>
      <c r="W223" s="16" t="str">
        <f>IF(ISNUMBER(ESTIMATE!V163),IF(ESTIMATE!V163=1,1,-1),"-")</f>
        <v>-</v>
      </c>
      <c r="X223" s="224" t="str">
        <f t="shared" si="49"/>
        <v>-</v>
      </c>
      <c r="Y223" s="225" t="str">
        <f t="shared" si="50"/>
        <v>-</v>
      </c>
      <c r="Z223" s="226" t="str">
        <f t="shared" si="51"/>
        <v>-</v>
      </c>
      <c r="AA223" s="227" t="str">
        <f t="shared" si="52"/>
        <v>-</v>
      </c>
      <c r="AB223" s="228" t="str">
        <f t="shared" si="53"/>
        <v>-</v>
      </c>
      <c r="AC223" s="226" t="str">
        <f t="shared" si="54"/>
        <v>-</v>
      </c>
      <c r="AD223" s="227" t="str">
        <f t="shared" si="55"/>
        <v>-</v>
      </c>
      <c r="AE223" s="228" t="str">
        <f t="shared" si="56"/>
        <v>-</v>
      </c>
      <c r="AF223" s="239" t="str">
        <f t="shared" si="57"/>
        <v>-</v>
      </c>
      <c r="AG223" s="227" t="str">
        <f t="shared" si="58"/>
        <v>-</v>
      </c>
      <c r="AH223" s="228" t="str">
        <f t="shared" si="59"/>
        <v>-</v>
      </c>
      <c r="AI223" s="239" t="str">
        <f t="shared" si="60"/>
        <v>-</v>
      </c>
      <c r="AJ223" s="227" t="str">
        <f t="shared" si="61"/>
        <v>-</v>
      </c>
      <c r="AK223" s="228" t="str">
        <f t="shared" si="62"/>
        <v>-</v>
      </c>
      <c r="AL223" s="239" t="str">
        <f t="shared" si="63"/>
        <v>-</v>
      </c>
      <c r="AM223" s="227" t="str">
        <f t="shared" si="64"/>
        <v>-</v>
      </c>
      <c r="AN223" s="228" t="str">
        <f t="shared" si="65"/>
        <v>-</v>
      </c>
      <c r="AO223" s="240" t="str">
        <f t="shared" si="66"/>
        <v>-</v>
      </c>
      <c r="AP223" s="224" t="str">
        <f t="shared" si="67"/>
        <v>-</v>
      </c>
      <c r="AQ223" s="226" t="str">
        <f t="shared" si="68"/>
        <v>-</v>
      </c>
      <c r="AR223" s="109" t="str">
        <f t="shared" si="72"/>
        <v>-</v>
      </c>
      <c r="AS223" s="110" t="str">
        <f t="shared" si="69"/>
        <v>-</v>
      </c>
      <c r="AT223" s="110" t="str">
        <f t="shared" si="70"/>
        <v>-</v>
      </c>
    </row>
    <row r="224" spans="2:46">
      <c r="B224" s="18">
        <f t="shared" si="71"/>
        <v>142</v>
      </c>
      <c r="D224" s="22" t="str">
        <f>IF(ISNUMBER(ESTIMATE!C164),ESTIMATE!C164,"-")</f>
        <v>-</v>
      </c>
      <c r="E224" s="40" t="str">
        <f>IF(ISNUMBER(ESTIMATE!D164),ESTIMATE!D164,"-")</f>
        <v>-</v>
      </c>
      <c r="F224" s="16" t="str">
        <f>IF(ISNUMBER(ESTIMATE!E164),ESTIMATE!E164,"-")</f>
        <v>-</v>
      </c>
      <c r="G224" s="16" t="str">
        <f>IF(ISNUMBER(ESTIMATE!F164),IF(ESTIMATE!F164=1,1,-1),"-")</f>
        <v>-</v>
      </c>
      <c r="H224" s="16" t="str">
        <f>IF(ISNUMBER(ESTIMATE!G164),IF(ESTIMATE!G164=1,1,-1),"-")</f>
        <v>-</v>
      </c>
      <c r="I224" s="16" t="str">
        <f>IF(ISNUMBER(ESTIMATE!H164),IF(ESTIMATE!H164=1,1,-1),"-")</f>
        <v>-</v>
      </c>
      <c r="J224" s="16" t="str">
        <f>IF(ISNUMBER(ESTIMATE!I164),IF(ESTIMATE!I164=1,1,-1),"-")</f>
        <v>-</v>
      </c>
      <c r="K224" s="16" t="str">
        <f>IF(ISNUMBER(ESTIMATE!J164),IF(ESTIMATE!J164=1,1,-1),"-")</f>
        <v>-</v>
      </c>
      <c r="L224" s="16" t="str">
        <f>IF(ISNUMBER(ESTIMATE!K164),IF(ESTIMATE!K164=1,1,-1),"-")</f>
        <v>-</v>
      </c>
      <c r="M224" s="16" t="str">
        <f>IF(ISNUMBER(ESTIMATE!L164),IF(ESTIMATE!L164=1,1,-1),"-")</f>
        <v>-</v>
      </c>
      <c r="N224" s="16" t="str">
        <f>IF(ISNUMBER(ESTIMATE!M164),IF(ESTIMATE!M164=1,1,-1),"-")</f>
        <v>-</v>
      </c>
      <c r="O224" s="16" t="str">
        <f>IF(ISNUMBER(ESTIMATE!N164),IF(ESTIMATE!N164=1,1,-1),"-")</f>
        <v>-</v>
      </c>
      <c r="P224" s="16" t="str">
        <f>IF(ISNUMBER(ESTIMATE!O164),IF(ESTIMATE!O164=1,1,-1),"-")</f>
        <v>-</v>
      </c>
      <c r="Q224" s="16" t="str">
        <f>IF(ISNUMBER(ESTIMATE!P164),IF(ESTIMATE!P164=1,1,-1),"-")</f>
        <v>-</v>
      </c>
      <c r="R224" s="16" t="str">
        <f>IF(ISNUMBER(ESTIMATE!Q164),IF(ESTIMATE!Q164=1,1,-1),"-")</f>
        <v>-</v>
      </c>
      <c r="S224" s="16" t="str">
        <f>IF(ISNUMBER(ESTIMATE!R164),IF(ESTIMATE!R164=1,1,-1),"-")</f>
        <v>-</v>
      </c>
      <c r="T224" s="16" t="str">
        <f>IF(ISNUMBER(ESTIMATE!S164),IF(ESTIMATE!S164=1,1,-1),"-")</f>
        <v>-</v>
      </c>
      <c r="U224" s="16" t="str">
        <f>IF(ISNUMBER(ESTIMATE!T164),IF(ESTIMATE!T164=1,1,-1),"-")</f>
        <v>-</v>
      </c>
      <c r="V224" s="16" t="str">
        <f>IF(ISNUMBER(ESTIMATE!U164),IF(ESTIMATE!U164=1,1,-1),"-")</f>
        <v>-</v>
      </c>
      <c r="W224" s="16" t="str">
        <f>IF(ISNUMBER(ESTIMATE!V164),IF(ESTIMATE!V164=1,1,-1),"-")</f>
        <v>-</v>
      </c>
      <c r="X224" s="224" t="str">
        <f t="shared" si="49"/>
        <v>-</v>
      </c>
      <c r="Y224" s="225" t="str">
        <f t="shared" si="50"/>
        <v>-</v>
      </c>
      <c r="Z224" s="226" t="str">
        <f t="shared" si="51"/>
        <v>-</v>
      </c>
      <c r="AA224" s="227" t="str">
        <f t="shared" si="52"/>
        <v>-</v>
      </c>
      <c r="AB224" s="228" t="str">
        <f t="shared" si="53"/>
        <v>-</v>
      </c>
      <c r="AC224" s="226" t="str">
        <f t="shared" si="54"/>
        <v>-</v>
      </c>
      <c r="AD224" s="227" t="str">
        <f t="shared" si="55"/>
        <v>-</v>
      </c>
      <c r="AE224" s="228" t="str">
        <f t="shared" si="56"/>
        <v>-</v>
      </c>
      <c r="AF224" s="239" t="str">
        <f t="shared" si="57"/>
        <v>-</v>
      </c>
      <c r="AG224" s="227" t="str">
        <f t="shared" si="58"/>
        <v>-</v>
      </c>
      <c r="AH224" s="228" t="str">
        <f t="shared" si="59"/>
        <v>-</v>
      </c>
      <c r="AI224" s="239" t="str">
        <f t="shared" si="60"/>
        <v>-</v>
      </c>
      <c r="AJ224" s="227" t="str">
        <f t="shared" si="61"/>
        <v>-</v>
      </c>
      <c r="AK224" s="228" t="str">
        <f t="shared" si="62"/>
        <v>-</v>
      </c>
      <c r="AL224" s="239" t="str">
        <f t="shared" si="63"/>
        <v>-</v>
      </c>
      <c r="AM224" s="227" t="str">
        <f t="shared" si="64"/>
        <v>-</v>
      </c>
      <c r="AN224" s="228" t="str">
        <f t="shared" si="65"/>
        <v>-</v>
      </c>
      <c r="AO224" s="240" t="str">
        <f t="shared" si="66"/>
        <v>-</v>
      </c>
      <c r="AP224" s="224" t="str">
        <f t="shared" si="67"/>
        <v>-</v>
      </c>
      <c r="AQ224" s="226" t="str">
        <f t="shared" si="68"/>
        <v>-</v>
      </c>
      <c r="AR224" s="109" t="str">
        <f t="shared" si="72"/>
        <v>-</v>
      </c>
      <c r="AS224" s="110" t="str">
        <f t="shared" si="69"/>
        <v>-</v>
      </c>
      <c r="AT224" s="110" t="str">
        <f t="shared" si="70"/>
        <v>-</v>
      </c>
    </row>
    <row r="225" spans="2:46">
      <c r="B225" s="18">
        <f t="shared" si="71"/>
        <v>143</v>
      </c>
      <c r="D225" s="22" t="str">
        <f>IF(ISNUMBER(ESTIMATE!C165),ESTIMATE!C165,"-")</f>
        <v>-</v>
      </c>
      <c r="E225" s="40" t="str">
        <f>IF(ISNUMBER(ESTIMATE!D165),ESTIMATE!D165,"-")</f>
        <v>-</v>
      </c>
      <c r="F225" s="16" t="str">
        <f>IF(ISNUMBER(ESTIMATE!E165),ESTIMATE!E165,"-")</f>
        <v>-</v>
      </c>
      <c r="G225" s="16" t="str">
        <f>IF(ISNUMBER(ESTIMATE!F165),IF(ESTIMATE!F165=1,1,-1),"-")</f>
        <v>-</v>
      </c>
      <c r="H225" s="16" t="str">
        <f>IF(ISNUMBER(ESTIMATE!G165),IF(ESTIMATE!G165=1,1,-1),"-")</f>
        <v>-</v>
      </c>
      <c r="I225" s="16" t="str">
        <f>IF(ISNUMBER(ESTIMATE!H165),IF(ESTIMATE!H165=1,1,-1),"-")</f>
        <v>-</v>
      </c>
      <c r="J225" s="16" t="str">
        <f>IF(ISNUMBER(ESTIMATE!I165),IF(ESTIMATE!I165=1,1,-1),"-")</f>
        <v>-</v>
      </c>
      <c r="K225" s="16" t="str">
        <f>IF(ISNUMBER(ESTIMATE!J165),IF(ESTIMATE!J165=1,1,-1),"-")</f>
        <v>-</v>
      </c>
      <c r="L225" s="16" t="str">
        <f>IF(ISNUMBER(ESTIMATE!K165),IF(ESTIMATE!K165=1,1,-1),"-")</f>
        <v>-</v>
      </c>
      <c r="M225" s="16" t="str">
        <f>IF(ISNUMBER(ESTIMATE!L165),IF(ESTIMATE!L165=1,1,-1),"-")</f>
        <v>-</v>
      </c>
      <c r="N225" s="16" t="str">
        <f>IF(ISNUMBER(ESTIMATE!M165),IF(ESTIMATE!M165=1,1,-1),"-")</f>
        <v>-</v>
      </c>
      <c r="O225" s="16" t="str">
        <f>IF(ISNUMBER(ESTIMATE!N165),IF(ESTIMATE!N165=1,1,-1),"-")</f>
        <v>-</v>
      </c>
      <c r="P225" s="16" t="str">
        <f>IF(ISNUMBER(ESTIMATE!O165),IF(ESTIMATE!O165=1,1,-1),"-")</f>
        <v>-</v>
      </c>
      <c r="Q225" s="16" t="str">
        <f>IF(ISNUMBER(ESTIMATE!P165),IF(ESTIMATE!P165=1,1,-1),"-")</f>
        <v>-</v>
      </c>
      <c r="R225" s="16" t="str">
        <f>IF(ISNUMBER(ESTIMATE!Q165),IF(ESTIMATE!Q165=1,1,-1),"-")</f>
        <v>-</v>
      </c>
      <c r="S225" s="16" t="str">
        <f>IF(ISNUMBER(ESTIMATE!R165),IF(ESTIMATE!R165=1,1,-1),"-")</f>
        <v>-</v>
      </c>
      <c r="T225" s="16" t="str">
        <f>IF(ISNUMBER(ESTIMATE!S165),IF(ESTIMATE!S165=1,1,-1),"-")</f>
        <v>-</v>
      </c>
      <c r="U225" s="16" t="str">
        <f>IF(ISNUMBER(ESTIMATE!T165),IF(ESTIMATE!T165=1,1,-1),"-")</f>
        <v>-</v>
      </c>
      <c r="V225" s="16" t="str">
        <f>IF(ISNUMBER(ESTIMATE!U165),IF(ESTIMATE!U165=1,1,-1),"-")</f>
        <v>-</v>
      </c>
      <c r="W225" s="16" t="str">
        <f>IF(ISNUMBER(ESTIMATE!V165),IF(ESTIMATE!V165=1,1,-1),"-")</f>
        <v>-</v>
      </c>
      <c r="X225" s="224" t="str">
        <f t="shared" si="49"/>
        <v>-</v>
      </c>
      <c r="Y225" s="225" t="str">
        <f t="shared" si="50"/>
        <v>-</v>
      </c>
      <c r="Z225" s="226" t="str">
        <f t="shared" si="51"/>
        <v>-</v>
      </c>
      <c r="AA225" s="227" t="str">
        <f t="shared" si="52"/>
        <v>-</v>
      </c>
      <c r="AB225" s="228" t="str">
        <f t="shared" si="53"/>
        <v>-</v>
      </c>
      <c r="AC225" s="226" t="str">
        <f t="shared" si="54"/>
        <v>-</v>
      </c>
      <c r="AD225" s="227" t="str">
        <f t="shared" si="55"/>
        <v>-</v>
      </c>
      <c r="AE225" s="228" t="str">
        <f t="shared" si="56"/>
        <v>-</v>
      </c>
      <c r="AF225" s="239" t="str">
        <f t="shared" si="57"/>
        <v>-</v>
      </c>
      <c r="AG225" s="227" t="str">
        <f t="shared" si="58"/>
        <v>-</v>
      </c>
      <c r="AH225" s="228" t="str">
        <f t="shared" si="59"/>
        <v>-</v>
      </c>
      <c r="AI225" s="239" t="str">
        <f t="shared" si="60"/>
        <v>-</v>
      </c>
      <c r="AJ225" s="227" t="str">
        <f t="shared" si="61"/>
        <v>-</v>
      </c>
      <c r="AK225" s="228" t="str">
        <f t="shared" si="62"/>
        <v>-</v>
      </c>
      <c r="AL225" s="239" t="str">
        <f t="shared" si="63"/>
        <v>-</v>
      </c>
      <c r="AM225" s="227" t="str">
        <f t="shared" si="64"/>
        <v>-</v>
      </c>
      <c r="AN225" s="228" t="str">
        <f t="shared" si="65"/>
        <v>-</v>
      </c>
      <c r="AO225" s="240" t="str">
        <f t="shared" si="66"/>
        <v>-</v>
      </c>
      <c r="AP225" s="224" t="str">
        <f t="shared" si="67"/>
        <v>-</v>
      </c>
      <c r="AQ225" s="226" t="str">
        <f t="shared" si="68"/>
        <v>-</v>
      </c>
      <c r="AR225" s="109" t="str">
        <f t="shared" si="72"/>
        <v>-</v>
      </c>
      <c r="AS225" s="110" t="str">
        <f t="shared" si="69"/>
        <v>-</v>
      </c>
      <c r="AT225" s="110" t="str">
        <f t="shared" si="70"/>
        <v>-</v>
      </c>
    </row>
    <row r="226" spans="2:46">
      <c r="B226" s="18">
        <f t="shared" si="71"/>
        <v>144</v>
      </c>
      <c r="D226" s="22" t="str">
        <f>IF(ISNUMBER(ESTIMATE!C166),ESTIMATE!C166,"-")</f>
        <v>-</v>
      </c>
      <c r="E226" s="40" t="str">
        <f>IF(ISNUMBER(ESTIMATE!D166),ESTIMATE!D166,"-")</f>
        <v>-</v>
      </c>
      <c r="F226" s="16" t="str">
        <f>IF(ISNUMBER(ESTIMATE!E166),ESTIMATE!E166,"-")</f>
        <v>-</v>
      </c>
      <c r="G226" s="16" t="str">
        <f>IF(ISNUMBER(ESTIMATE!F166),IF(ESTIMATE!F166=1,1,-1),"-")</f>
        <v>-</v>
      </c>
      <c r="H226" s="16" t="str">
        <f>IF(ISNUMBER(ESTIMATE!G166),IF(ESTIMATE!G166=1,1,-1),"-")</f>
        <v>-</v>
      </c>
      <c r="I226" s="16" t="str">
        <f>IF(ISNUMBER(ESTIMATE!H166),IF(ESTIMATE!H166=1,1,-1),"-")</f>
        <v>-</v>
      </c>
      <c r="J226" s="16" t="str">
        <f>IF(ISNUMBER(ESTIMATE!I166),IF(ESTIMATE!I166=1,1,-1),"-")</f>
        <v>-</v>
      </c>
      <c r="K226" s="16" t="str">
        <f>IF(ISNUMBER(ESTIMATE!J166),IF(ESTIMATE!J166=1,1,-1),"-")</f>
        <v>-</v>
      </c>
      <c r="L226" s="16" t="str">
        <f>IF(ISNUMBER(ESTIMATE!K166),IF(ESTIMATE!K166=1,1,-1),"-")</f>
        <v>-</v>
      </c>
      <c r="M226" s="16" t="str">
        <f>IF(ISNUMBER(ESTIMATE!L166),IF(ESTIMATE!L166=1,1,-1),"-")</f>
        <v>-</v>
      </c>
      <c r="N226" s="16" t="str">
        <f>IF(ISNUMBER(ESTIMATE!M166),IF(ESTIMATE!M166=1,1,-1),"-")</f>
        <v>-</v>
      </c>
      <c r="O226" s="16" t="str">
        <f>IF(ISNUMBER(ESTIMATE!N166),IF(ESTIMATE!N166=1,1,-1),"-")</f>
        <v>-</v>
      </c>
      <c r="P226" s="16" t="str">
        <f>IF(ISNUMBER(ESTIMATE!O166),IF(ESTIMATE!O166=1,1,-1),"-")</f>
        <v>-</v>
      </c>
      <c r="Q226" s="16" t="str">
        <f>IF(ISNUMBER(ESTIMATE!P166),IF(ESTIMATE!P166=1,1,-1),"-")</f>
        <v>-</v>
      </c>
      <c r="R226" s="16" t="str">
        <f>IF(ISNUMBER(ESTIMATE!Q166),IF(ESTIMATE!Q166=1,1,-1),"-")</f>
        <v>-</v>
      </c>
      <c r="S226" s="16" t="str">
        <f>IF(ISNUMBER(ESTIMATE!R166),IF(ESTIMATE!R166=1,1,-1),"-")</f>
        <v>-</v>
      </c>
      <c r="T226" s="16" t="str">
        <f>IF(ISNUMBER(ESTIMATE!S166),IF(ESTIMATE!S166=1,1,-1),"-")</f>
        <v>-</v>
      </c>
      <c r="U226" s="16" t="str">
        <f>IF(ISNUMBER(ESTIMATE!T166),IF(ESTIMATE!T166=1,1,-1),"-")</f>
        <v>-</v>
      </c>
      <c r="V226" s="16" t="str">
        <f>IF(ISNUMBER(ESTIMATE!U166),IF(ESTIMATE!U166=1,1,-1),"-")</f>
        <v>-</v>
      </c>
      <c r="W226" s="16" t="str">
        <f>IF(ISNUMBER(ESTIMATE!V166),IF(ESTIMATE!V166=1,1,-1),"-")</f>
        <v>-</v>
      </c>
      <c r="X226" s="224" t="str">
        <f t="shared" si="49"/>
        <v>-</v>
      </c>
      <c r="Y226" s="225" t="str">
        <f t="shared" si="50"/>
        <v>-</v>
      </c>
      <c r="Z226" s="226" t="str">
        <f t="shared" si="51"/>
        <v>-</v>
      </c>
      <c r="AA226" s="227" t="str">
        <f t="shared" si="52"/>
        <v>-</v>
      </c>
      <c r="AB226" s="228" t="str">
        <f t="shared" si="53"/>
        <v>-</v>
      </c>
      <c r="AC226" s="226" t="str">
        <f t="shared" si="54"/>
        <v>-</v>
      </c>
      <c r="AD226" s="227" t="str">
        <f t="shared" si="55"/>
        <v>-</v>
      </c>
      <c r="AE226" s="228" t="str">
        <f t="shared" si="56"/>
        <v>-</v>
      </c>
      <c r="AF226" s="239" t="str">
        <f t="shared" si="57"/>
        <v>-</v>
      </c>
      <c r="AG226" s="227" t="str">
        <f t="shared" si="58"/>
        <v>-</v>
      </c>
      <c r="AH226" s="228" t="str">
        <f t="shared" si="59"/>
        <v>-</v>
      </c>
      <c r="AI226" s="239" t="str">
        <f t="shared" si="60"/>
        <v>-</v>
      </c>
      <c r="AJ226" s="227" t="str">
        <f t="shared" si="61"/>
        <v>-</v>
      </c>
      <c r="AK226" s="228" t="str">
        <f t="shared" si="62"/>
        <v>-</v>
      </c>
      <c r="AL226" s="239" t="str">
        <f t="shared" si="63"/>
        <v>-</v>
      </c>
      <c r="AM226" s="227" t="str">
        <f t="shared" si="64"/>
        <v>-</v>
      </c>
      <c r="AN226" s="228" t="str">
        <f t="shared" si="65"/>
        <v>-</v>
      </c>
      <c r="AO226" s="240" t="str">
        <f t="shared" si="66"/>
        <v>-</v>
      </c>
      <c r="AP226" s="224" t="str">
        <f t="shared" si="67"/>
        <v>-</v>
      </c>
      <c r="AQ226" s="226" t="str">
        <f t="shared" si="68"/>
        <v>-</v>
      </c>
      <c r="AR226" s="109" t="str">
        <f t="shared" si="72"/>
        <v>-</v>
      </c>
      <c r="AS226" s="110" t="str">
        <f t="shared" si="69"/>
        <v>-</v>
      </c>
      <c r="AT226" s="110" t="str">
        <f t="shared" si="70"/>
        <v>-</v>
      </c>
    </row>
    <row r="227" spans="2:46">
      <c r="B227" s="18">
        <f t="shared" si="71"/>
        <v>145</v>
      </c>
      <c r="D227" s="22" t="str">
        <f>IF(ISNUMBER(ESTIMATE!C167),ESTIMATE!C167,"-")</f>
        <v>-</v>
      </c>
      <c r="E227" s="40" t="str">
        <f>IF(ISNUMBER(ESTIMATE!D167),ESTIMATE!D167,"-")</f>
        <v>-</v>
      </c>
      <c r="F227" s="16" t="str">
        <f>IF(ISNUMBER(ESTIMATE!E167),ESTIMATE!E167,"-")</f>
        <v>-</v>
      </c>
      <c r="G227" s="16" t="str">
        <f>IF(ISNUMBER(ESTIMATE!F167),IF(ESTIMATE!F167=1,1,-1),"-")</f>
        <v>-</v>
      </c>
      <c r="H227" s="16" t="str">
        <f>IF(ISNUMBER(ESTIMATE!G167),IF(ESTIMATE!G167=1,1,-1),"-")</f>
        <v>-</v>
      </c>
      <c r="I227" s="16" t="str">
        <f>IF(ISNUMBER(ESTIMATE!H167),IF(ESTIMATE!H167=1,1,-1),"-")</f>
        <v>-</v>
      </c>
      <c r="J227" s="16" t="str">
        <f>IF(ISNUMBER(ESTIMATE!I167),IF(ESTIMATE!I167=1,1,-1),"-")</f>
        <v>-</v>
      </c>
      <c r="K227" s="16" t="str">
        <f>IF(ISNUMBER(ESTIMATE!J167),IF(ESTIMATE!J167=1,1,-1),"-")</f>
        <v>-</v>
      </c>
      <c r="L227" s="16" t="str">
        <f>IF(ISNUMBER(ESTIMATE!K167),IF(ESTIMATE!K167=1,1,-1),"-")</f>
        <v>-</v>
      </c>
      <c r="M227" s="16" t="str">
        <f>IF(ISNUMBER(ESTIMATE!L167),IF(ESTIMATE!L167=1,1,-1),"-")</f>
        <v>-</v>
      </c>
      <c r="N227" s="16" t="str">
        <f>IF(ISNUMBER(ESTIMATE!M167),IF(ESTIMATE!M167=1,1,-1),"-")</f>
        <v>-</v>
      </c>
      <c r="O227" s="16" t="str">
        <f>IF(ISNUMBER(ESTIMATE!N167),IF(ESTIMATE!N167=1,1,-1),"-")</f>
        <v>-</v>
      </c>
      <c r="P227" s="16" t="str">
        <f>IF(ISNUMBER(ESTIMATE!O167),IF(ESTIMATE!O167=1,1,-1),"-")</f>
        <v>-</v>
      </c>
      <c r="Q227" s="16" t="str">
        <f>IF(ISNUMBER(ESTIMATE!P167),IF(ESTIMATE!P167=1,1,-1),"-")</f>
        <v>-</v>
      </c>
      <c r="R227" s="16" t="str">
        <f>IF(ISNUMBER(ESTIMATE!Q167),IF(ESTIMATE!Q167=1,1,-1),"-")</f>
        <v>-</v>
      </c>
      <c r="S227" s="16" t="str">
        <f>IF(ISNUMBER(ESTIMATE!R167),IF(ESTIMATE!R167=1,1,-1),"-")</f>
        <v>-</v>
      </c>
      <c r="T227" s="16" t="str">
        <f>IF(ISNUMBER(ESTIMATE!S167),IF(ESTIMATE!S167=1,1,-1),"-")</f>
        <v>-</v>
      </c>
      <c r="U227" s="16" t="str">
        <f>IF(ISNUMBER(ESTIMATE!T167),IF(ESTIMATE!T167=1,1,-1),"-")</f>
        <v>-</v>
      </c>
      <c r="V227" s="16" t="str">
        <f>IF(ISNUMBER(ESTIMATE!U167),IF(ESTIMATE!U167=1,1,-1),"-")</f>
        <v>-</v>
      </c>
      <c r="W227" s="16" t="str">
        <f>IF(ISNUMBER(ESTIMATE!V167),IF(ESTIMATE!V167=1,1,-1),"-")</f>
        <v>-</v>
      </c>
      <c r="X227" s="224" t="str">
        <f t="shared" si="49"/>
        <v>-</v>
      </c>
      <c r="Y227" s="225" t="str">
        <f t="shared" si="50"/>
        <v>-</v>
      </c>
      <c r="Z227" s="226" t="str">
        <f t="shared" si="51"/>
        <v>-</v>
      </c>
      <c r="AA227" s="227" t="str">
        <f t="shared" si="52"/>
        <v>-</v>
      </c>
      <c r="AB227" s="228" t="str">
        <f t="shared" si="53"/>
        <v>-</v>
      </c>
      <c r="AC227" s="226" t="str">
        <f t="shared" si="54"/>
        <v>-</v>
      </c>
      <c r="AD227" s="227" t="str">
        <f t="shared" si="55"/>
        <v>-</v>
      </c>
      <c r="AE227" s="228" t="str">
        <f t="shared" si="56"/>
        <v>-</v>
      </c>
      <c r="AF227" s="239" t="str">
        <f t="shared" si="57"/>
        <v>-</v>
      </c>
      <c r="AG227" s="227" t="str">
        <f t="shared" si="58"/>
        <v>-</v>
      </c>
      <c r="AH227" s="228" t="str">
        <f t="shared" si="59"/>
        <v>-</v>
      </c>
      <c r="AI227" s="239" t="str">
        <f t="shared" si="60"/>
        <v>-</v>
      </c>
      <c r="AJ227" s="227" t="str">
        <f t="shared" si="61"/>
        <v>-</v>
      </c>
      <c r="AK227" s="228" t="str">
        <f t="shared" si="62"/>
        <v>-</v>
      </c>
      <c r="AL227" s="239" t="str">
        <f t="shared" si="63"/>
        <v>-</v>
      </c>
      <c r="AM227" s="227" t="str">
        <f t="shared" si="64"/>
        <v>-</v>
      </c>
      <c r="AN227" s="228" t="str">
        <f t="shared" si="65"/>
        <v>-</v>
      </c>
      <c r="AO227" s="240" t="str">
        <f t="shared" si="66"/>
        <v>-</v>
      </c>
      <c r="AP227" s="224" t="str">
        <f t="shared" si="67"/>
        <v>-</v>
      </c>
      <c r="AQ227" s="226" t="str">
        <f t="shared" si="68"/>
        <v>-</v>
      </c>
      <c r="AR227" s="109" t="str">
        <f t="shared" si="72"/>
        <v>-</v>
      </c>
      <c r="AS227" s="110" t="str">
        <f t="shared" si="69"/>
        <v>-</v>
      </c>
      <c r="AT227" s="110" t="str">
        <f t="shared" si="70"/>
        <v>-</v>
      </c>
    </row>
    <row r="228" spans="2:46">
      <c r="B228" s="18">
        <f t="shared" si="71"/>
        <v>146</v>
      </c>
      <c r="D228" s="22" t="str">
        <f>IF(ISNUMBER(ESTIMATE!C168),ESTIMATE!C168,"-")</f>
        <v>-</v>
      </c>
      <c r="E228" s="40" t="str">
        <f>IF(ISNUMBER(ESTIMATE!D168),ESTIMATE!D168,"-")</f>
        <v>-</v>
      </c>
      <c r="F228" s="16" t="str">
        <f>IF(ISNUMBER(ESTIMATE!E168),ESTIMATE!E168,"-")</f>
        <v>-</v>
      </c>
      <c r="G228" s="16" t="str">
        <f>IF(ISNUMBER(ESTIMATE!F168),IF(ESTIMATE!F168=1,1,-1),"-")</f>
        <v>-</v>
      </c>
      <c r="H228" s="16" t="str">
        <f>IF(ISNUMBER(ESTIMATE!G168),IF(ESTIMATE!G168=1,1,-1),"-")</f>
        <v>-</v>
      </c>
      <c r="I228" s="16" t="str">
        <f>IF(ISNUMBER(ESTIMATE!H168),IF(ESTIMATE!H168=1,1,-1),"-")</f>
        <v>-</v>
      </c>
      <c r="J228" s="16" t="str">
        <f>IF(ISNUMBER(ESTIMATE!I168),IF(ESTIMATE!I168=1,1,-1),"-")</f>
        <v>-</v>
      </c>
      <c r="K228" s="16" t="str">
        <f>IF(ISNUMBER(ESTIMATE!J168),IF(ESTIMATE!J168=1,1,-1),"-")</f>
        <v>-</v>
      </c>
      <c r="L228" s="16" t="str">
        <f>IF(ISNUMBER(ESTIMATE!K168),IF(ESTIMATE!K168=1,1,-1),"-")</f>
        <v>-</v>
      </c>
      <c r="M228" s="16" t="str">
        <f>IF(ISNUMBER(ESTIMATE!L168),IF(ESTIMATE!L168=1,1,-1),"-")</f>
        <v>-</v>
      </c>
      <c r="N228" s="16" t="str">
        <f>IF(ISNUMBER(ESTIMATE!M168),IF(ESTIMATE!M168=1,1,-1),"-")</f>
        <v>-</v>
      </c>
      <c r="O228" s="16" t="str">
        <f>IF(ISNUMBER(ESTIMATE!N168),IF(ESTIMATE!N168=1,1,-1),"-")</f>
        <v>-</v>
      </c>
      <c r="P228" s="16" t="str">
        <f>IF(ISNUMBER(ESTIMATE!O168),IF(ESTIMATE!O168=1,1,-1),"-")</f>
        <v>-</v>
      </c>
      <c r="Q228" s="16" t="str">
        <f>IF(ISNUMBER(ESTIMATE!P168),IF(ESTIMATE!P168=1,1,-1),"-")</f>
        <v>-</v>
      </c>
      <c r="R228" s="16" t="str">
        <f>IF(ISNUMBER(ESTIMATE!Q168),IF(ESTIMATE!Q168=1,1,-1),"-")</f>
        <v>-</v>
      </c>
      <c r="S228" s="16" t="str">
        <f>IF(ISNUMBER(ESTIMATE!R168),IF(ESTIMATE!R168=1,1,-1),"-")</f>
        <v>-</v>
      </c>
      <c r="T228" s="16" t="str">
        <f>IF(ISNUMBER(ESTIMATE!S168),IF(ESTIMATE!S168=1,1,-1),"-")</f>
        <v>-</v>
      </c>
      <c r="U228" s="16" t="str">
        <f>IF(ISNUMBER(ESTIMATE!T168),IF(ESTIMATE!T168=1,1,-1),"-")</f>
        <v>-</v>
      </c>
      <c r="V228" s="16" t="str">
        <f>IF(ISNUMBER(ESTIMATE!U168),IF(ESTIMATE!U168=1,1,-1),"-")</f>
        <v>-</v>
      </c>
      <c r="W228" s="16" t="str">
        <f>IF(ISNUMBER(ESTIMATE!V168),IF(ESTIMATE!V168=1,1,-1),"-")</f>
        <v>-</v>
      </c>
      <c r="X228" s="224" t="str">
        <f t="shared" si="49"/>
        <v>-</v>
      </c>
      <c r="Y228" s="225" t="str">
        <f t="shared" si="50"/>
        <v>-</v>
      </c>
      <c r="Z228" s="226" t="str">
        <f t="shared" si="51"/>
        <v>-</v>
      </c>
      <c r="AA228" s="227" t="str">
        <f t="shared" si="52"/>
        <v>-</v>
      </c>
      <c r="AB228" s="228" t="str">
        <f t="shared" si="53"/>
        <v>-</v>
      </c>
      <c r="AC228" s="226" t="str">
        <f t="shared" si="54"/>
        <v>-</v>
      </c>
      <c r="AD228" s="227" t="str">
        <f t="shared" si="55"/>
        <v>-</v>
      </c>
      <c r="AE228" s="228" t="str">
        <f t="shared" si="56"/>
        <v>-</v>
      </c>
      <c r="AF228" s="239" t="str">
        <f t="shared" si="57"/>
        <v>-</v>
      </c>
      <c r="AG228" s="227" t="str">
        <f t="shared" si="58"/>
        <v>-</v>
      </c>
      <c r="AH228" s="228" t="str">
        <f t="shared" si="59"/>
        <v>-</v>
      </c>
      <c r="AI228" s="239" t="str">
        <f t="shared" si="60"/>
        <v>-</v>
      </c>
      <c r="AJ228" s="227" t="str">
        <f t="shared" si="61"/>
        <v>-</v>
      </c>
      <c r="AK228" s="228" t="str">
        <f t="shared" si="62"/>
        <v>-</v>
      </c>
      <c r="AL228" s="239" t="str">
        <f t="shared" si="63"/>
        <v>-</v>
      </c>
      <c r="AM228" s="227" t="str">
        <f t="shared" si="64"/>
        <v>-</v>
      </c>
      <c r="AN228" s="228" t="str">
        <f t="shared" si="65"/>
        <v>-</v>
      </c>
      <c r="AO228" s="240" t="str">
        <f t="shared" si="66"/>
        <v>-</v>
      </c>
      <c r="AP228" s="224" t="str">
        <f t="shared" si="67"/>
        <v>-</v>
      </c>
      <c r="AQ228" s="226" t="str">
        <f t="shared" si="68"/>
        <v>-</v>
      </c>
      <c r="AR228" s="109" t="str">
        <f t="shared" si="72"/>
        <v>-</v>
      </c>
      <c r="AS228" s="110" t="str">
        <f t="shared" si="69"/>
        <v>-</v>
      </c>
      <c r="AT228" s="110" t="str">
        <f t="shared" si="70"/>
        <v>-</v>
      </c>
    </row>
    <row r="229" spans="2:46">
      <c r="B229" s="18">
        <f t="shared" si="71"/>
        <v>147</v>
      </c>
      <c r="D229" s="22" t="str">
        <f>IF(ISNUMBER(ESTIMATE!C169),ESTIMATE!C169,"-")</f>
        <v>-</v>
      </c>
      <c r="E229" s="40" t="str">
        <f>IF(ISNUMBER(ESTIMATE!D169),ESTIMATE!D169,"-")</f>
        <v>-</v>
      </c>
      <c r="F229" s="16" t="str">
        <f>IF(ISNUMBER(ESTIMATE!E169),ESTIMATE!E169,"-")</f>
        <v>-</v>
      </c>
      <c r="G229" s="16" t="str">
        <f>IF(ISNUMBER(ESTIMATE!F169),IF(ESTIMATE!F169=1,1,-1),"-")</f>
        <v>-</v>
      </c>
      <c r="H229" s="16" t="str">
        <f>IF(ISNUMBER(ESTIMATE!G169),IF(ESTIMATE!G169=1,1,-1),"-")</f>
        <v>-</v>
      </c>
      <c r="I229" s="16" t="str">
        <f>IF(ISNUMBER(ESTIMATE!H169),IF(ESTIMATE!H169=1,1,-1),"-")</f>
        <v>-</v>
      </c>
      <c r="J229" s="16" t="str">
        <f>IF(ISNUMBER(ESTIMATE!I169),IF(ESTIMATE!I169=1,1,-1),"-")</f>
        <v>-</v>
      </c>
      <c r="K229" s="16" t="str">
        <f>IF(ISNUMBER(ESTIMATE!J169),IF(ESTIMATE!J169=1,1,-1),"-")</f>
        <v>-</v>
      </c>
      <c r="L229" s="16" t="str">
        <f>IF(ISNUMBER(ESTIMATE!K169),IF(ESTIMATE!K169=1,1,-1),"-")</f>
        <v>-</v>
      </c>
      <c r="M229" s="16" t="str">
        <f>IF(ISNUMBER(ESTIMATE!L169),IF(ESTIMATE!L169=1,1,-1),"-")</f>
        <v>-</v>
      </c>
      <c r="N229" s="16" t="str">
        <f>IF(ISNUMBER(ESTIMATE!M169),IF(ESTIMATE!M169=1,1,-1),"-")</f>
        <v>-</v>
      </c>
      <c r="O229" s="16" t="str">
        <f>IF(ISNUMBER(ESTIMATE!N169),IF(ESTIMATE!N169=1,1,-1),"-")</f>
        <v>-</v>
      </c>
      <c r="P229" s="16" t="str">
        <f>IF(ISNUMBER(ESTIMATE!O169),IF(ESTIMATE!O169=1,1,-1),"-")</f>
        <v>-</v>
      </c>
      <c r="Q229" s="16" t="str">
        <f>IF(ISNUMBER(ESTIMATE!P169),IF(ESTIMATE!P169=1,1,-1),"-")</f>
        <v>-</v>
      </c>
      <c r="R229" s="16" t="str">
        <f>IF(ISNUMBER(ESTIMATE!Q169),IF(ESTIMATE!Q169=1,1,-1),"-")</f>
        <v>-</v>
      </c>
      <c r="S229" s="16" t="str">
        <f>IF(ISNUMBER(ESTIMATE!R169),IF(ESTIMATE!R169=1,1,-1),"-")</f>
        <v>-</v>
      </c>
      <c r="T229" s="16" t="str">
        <f>IF(ISNUMBER(ESTIMATE!S169),IF(ESTIMATE!S169=1,1,-1),"-")</f>
        <v>-</v>
      </c>
      <c r="U229" s="16" t="str">
        <f>IF(ISNUMBER(ESTIMATE!T169),IF(ESTIMATE!T169=1,1,-1),"-")</f>
        <v>-</v>
      </c>
      <c r="V229" s="16" t="str">
        <f>IF(ISNUMBER(ESTIMATE!U169),IF(ESTIMATE!U169=1,1,-1),"-")</f>
        <v>-</v>
      </c>
      <c r="W229" s="16" t="str">
        <f>IF(ISNUMBER(ESTIMATE!V169),IF(ESTIMATE!V169=1,1,-1),"-")</f>
        <v>-</v>
      </c>
      <c r="X229" s="224" t="str">
        <f t="shared" si="49"/>
        <v>-</v>
      </c>
      <c r="Y229" s="225" t="str">
        <f t="shared" si="50"/>
        <v>-</v>
      </c>
      <c r="Z229" s="226" t="str">
        <f t="shared" si="51"/>
        <v>-</v>
      </c>
      <c r="AA229" s="227" t="str">
        <f t="shared" si="52"/>
        <v>-</v>
      </c>
      <c r="AB229" s="228" t="str">
        <f t="shared" si="53"/>
        <v>-</v>
      </c>
      <c r="AC229" s="226" t="str">
        <f t="shared" si="54"/>
        <v>-</v>
      </c>
      <c r="AD229" s="227" t="str">
        <f t="shared" si="55"/>
        <v>-</v>
      </c>
      <c r="AE229" s="228" t="str">
        <f t="shared" si="56"/>
        <v>-</v>
      </c>
      <c r="AF229" s="239" t="str">
        <f t="shared" si="57"/>
        <v>-</v>
      </c>
      <c r="AG229" s="227" t="str">
        <f t="shared" si="58"/>
        <v>-</v>
      </c>
      <c r="AH229" s="228" t="str">
        <f t="shared" si="59"/>
        <v>-</v>
      </c>
      <c r="AI229" s="239" t="str">
        <f t="shared" si="60"/>
        <v>-</v>
      </c>
      <c r="AJ229" s="227" t="str">
        <f t="shared" si="61"/>
        <v>-</v>
      </c>
      <c r="AK229" s="228" t="str">
        <f t="shared" si="62"/>
        <v>-</v>
      </c>
      <c r="AL229" s="239" t="str">
        <f t="shared" si="63"/>
        <v>-</v>
      </c>
      <c r="AM229" s="227" t="str">
        <f t="shared" si="64"/>
        <v>-</v>
      </c>
      <c r="AN229" s="228" t="str">
        <f t="shared" si="65"/>
        <v>-</v>
      </c>
      <c r="AO229" s="240" t="str">
        <f t="shared" si="66"/>
        <v>-</v>
      </c>
      <c r="AP229" s="224" t="str">
        <f t="shared" si="67"/>
        <v>-</v>
      </c>
      <c r="AQ229" s="226" t="str">
        <f t="shared" si="68"/>
        <v>-</v>
      </c>
      <c r="AR229" s="109" t="str">
        <f t="shared" si="72"/>
        <v>-</v>
      </c>
      <c r="AS229" s="110" t="str">
        <f t="shared" si="69"/>
        <v>-</v>
      </c>
      <c r="AT229" s="110" t="str">
        <f t="shared" si="70"/>
        <v>-</v>
      </c>
    </row>
    <row r="230" spans="2:46">
      <c r="B230" s="18">
        <f t="shared" si="71"/>
        <v>148</v>
      </c>
      <c r="D230" s="22" t="str">
        <f>IF(ISNUMBER(ESTIMATE!C170),ESTIMATE!C170,"-")</f>
        <v>-</v>
      </c>
      <c r="E230" s="40" t="str">
        <f>IF(ISNUMBER(ESTIMATE!D170),ESTIMATE!D170,"-")</f>
        <v>-</v>
      </c>
      <c r="F230" s="16" t="str">
        <f>IF(ISNUMBER(ESTIMATE!E170),ESTIMATE!E170,"-")</f>
        <v>-</v>
      </c>
      <c r="G230" s="16" t="str">
        <f>IF(ISNUMBER(ESTIMATE!F170),IF(ESTIMATE!F170=1,1,-1),"-")</f>
        <v>-</v>
      </c>
      <c r="H230" s="16" t="str">
        <f>IF(ISNUMBER(ESTIMATE!G170),IF(ESTIMATE!G170=1,1,-1),"-")</f>
        <v>-</v>
      </c>
      <c r="I230" s="16" t="str">
        <f>IF(ISNUMBER(ESTIMATE!H170),IF(ESTIMATE!H170=1,1,-1),"-")</f>
        <v>-</v>
      </c>
      <c r="J230" s="16" t="str">
        <f>IF(ISNUMBER(ESTIMATE!I170),IF(ESTIMATE!I170=1,1,-1),"-")</f>
        <v>-</v>
      </c>
      <c r="K230" s="16" t="str">
        <f>IF(ISNUMBER(ESTIMATE!J170),IF(ESTIMATE!J170=1,1,-1),"-")</f>
        <v>-</v>
      </c>
      <c r="L230" s="16" t="str">
        <f>IF(ISNUMBER(ESTIMATE!K170),IF(ESTIMATE!K170=1,1,-1),"-")</f>
        <v>-</v>
      </c>
      <c r="M230" s="16" t="str">
        <f>IF(ISNUMBER(ESTIMATE!L170),IF(ESTIMATE!L170=1,1,-1),"-")</f>
        <v>-</v>
      </c>
      <c r="N230" s="16" t="str">
        <f>IF(ISNUMBER(ESTIMATE!M170),IF(ESTIMATE!M170=1,1,-1),"-")</f>
        <v>-</v>
      </c>
      <c r="O230" s="16" t="str">
        <f>IF(ISNUMBER(ESTIMATE!N170),IF(ESTIMATE!N170=1,1,-1),"-")</f>
        <v>-</v>
      </c>
      <c r="P230" s="16" t="str">
        <f>IF(ISNUMBER(ESTIMATE!O170),IF(ESTIMATE!O170=1,1,-1),"-")</f>
        <v>-</v>
      </c>
      <c r="Q230" s="16" t="str">
        <f>IF(ISNUMBER(ESTIMATE!P170),IF(ESTIMATE!P170=1,1,-1),"-")</f>
        <v>-</v>
      </c>
      <c r="R230" s="16" t="str">
        <f>IF(ISNUMBER(ESTIMATE!Q170),IF(ESTIMATE!Q170=1,1,-1),"-")</f>
        <v>-</v>
      </c>
      <c r="S230" s="16" t="str">
        <f>IF(ISNUMBER(ESTIMATE!R170),IF(ESTIMATE!R170=1,1,-1),"-")</f>
        <v>-</v>
      </c>
      <c r="T230" s="16" t="str">
        <f>IF(ISNUMBER(ESTIMATE!S170),IF(ESTIMATE!S170=1,1,-1),"-")</f>
        <v>-</v>
      </c>
      <c r="U230" s="16" t="str">
        <f>IF(ISNUMBER(ESTIMATE!T170),IF(ESTIMATE!T170=1,1,-1),"-")</f>
        <v>-</v>
      </c>
      <c r="V230" s="16" t="str">
        <f>IF(ISNUMBER(ESTIMATE!U170),IF(ESTIMATE!U170=1,1,-1),"-")</f>
        <v>-</v>
      </c>
      <c r="W230" s="16" t="str">
        <f>IF(ISNUMBER(ESTIMATE!V170),IF(ESTIMATE!V170=1,1,-1),"-")</f>
        <v>-</v>
      </c>
      <c r="X230" s="224" t="str">
        <f t="shared" si="49"/>
        <v>-</v>
      </c>
      <c r="Y230" s="225" t="str">
        <f t="shared" si="50"/>
        <v>-</v>
      </c>
      <c r="Z230" s="226" t="str">
        <f t="shared" si="51"/>
        <v>-</v>
      </c>
      <c r="AA230" s="227" t="str">
        <f t="shared" si="52"/>
        <v>-</v>
      </c>
      <c r="AB230" s="228" t="str">
        <f t="shared" si="53"/>
        <v>-</v>
      </c>
      <c r="AC230" s="226" t="str">
        <f t="shared" si="54"/>
        <v>-</v>
      </c>
      <c r="AD230" s="227" t="str">
        <f t="shared" si="55"/>
        <v>-</v>
      </c>
      <c r="AE230" s="228" t="str">
        <f t="shared" si="56"/>
        <v>-</v>
      </c>
      <c r="AF230" s="239" t="str">
        <f t="shared" si="57"/>
        <v>-</v>
      </c>
      <c r="AG230" s="227" t="str">
        <f t="shared" si="58"/>
        <v>-</v>
      </c>
      <c r="AH230" s="228" t="str">
        <f t="shared" si="59"/>
        <v>-</v>
      </c>
      <c r="AI230" s="239" t="str">
        <f t="shared" si="60"/>
        <v>-</v>
      </c>
      <c r="AJ230" s="227" t="str">
        <f t="shared" si="61"/>
        <v>-</v>
      </c>
      <c r="AK230" s="228" t="str">
        <f t="shared" si="62"/>
        <v>-</v>
      </c>
      <c r="AL230" s="239" t="str">
        <f t="shared" si="63"/>
        <v>-</v>
      </c>
      <c r="AM230" s="227" t="str">
        <f t="shared" si="64"/>
        <v>-</v>
      </c>
      <c r="AN230" s="228" t="str">
        <f t="shared" si="65"/>
        <v>-</v>
      </c>
      <c r="AO230" s="240" t="str">
        <f t="shared" si="66"/>
        <v>-</v>
      </c>
      <c r="AP230" s="224" t="str">
        <f t="shared" si="67"/>
        <v>-</v>
      </c>
      <c r="AQ230" s="226" t="str">
        <f t="shared" si="68"/>
        <v>-</v>
      </c>
      <c r="AR230" s="109" t="str">
        <f t="shared" si="72"/>
        <v>-</v>
      </c>
      <c r="AS230" s="110" t="str">
        <f t="shared" si="69"/>
        <v>-</v>
      </c>
      <c r="AT230" s="110" t="str">
        <f t="shared" si="70"/>
        <v>-</v>
      </c>
    </row>
    <row r="231" spans="2:46">
      <c r="B231" s="18">
        <f t="shared" si="71"/>
        <v>149</v>
      </c>
      <c r="D231" s="22" t="str">
        <f>IF(ISNUMBER(ESTIMATE!C171),ESTIMATE!C171,"-")</f>
        <v>-</v>
      </c>
      <c r="E231" s="40" t="str">
        <f>IF(ISNUMBER(ESTIMATE!D171),ESTIMATE!D171,"-")</f>
        <v>-</v>
      </c>
      <c r="F231" s="16" t="str">
        <f>IF(ISNUMBER(ESTIMATE!E171),ESTIMATE!E171,"-")</f>
        <v>-</v>
      </c>
      <c r="G231" s="16" t="str">
        <f>IF(ISNUMBER(ESTIMATE!F171),IF(ESTIMATE!F171=1,1,-1),"-")</f>
        <v>-</v>
      </c>
      <c r="H231" s="16" t="str">
        <f>IF(ISNUMBER(ESTIMATE!G171),IF(ESTIMATE!G171=1,1,-1),"-")</f>
        <v>-</v>
      </c>
      <c r="I231" s="16" t="str">
        <f>IF(ISNUMBER(ESTIMATE!H171),IF(ESTIMATE!H171=1,1,-1),"-")</f>
        <v>-</v>
      </c>
      <c r="J231" s="16" t="str">
        <f>IF(ISNUMBER(ESTIMATE!I171),IF(ESTIMATE!I171=1,1,-1),"-")</f>
        <v>-</v>
      </c>
      <c r="K231" s="16" t="str">
        <f>IF(ISNUMBER(ESTIMATE!J171),IF(ESTIMATE!J171=1,1,-1),"-")</f>
        <v>-</v>
      </c>
      <c r="L231" s="16" t="str">
        <f>IF(ISNUMBER(ESTIMATE!K171),IF(ESTIMATE!K171=1,1,-1),"-")</f>
        <v>-</v>
      </c>
      <c r="M231" s="16" t="str">
        <f>IF(ISNUMBER(ESTIMATE!L171),IF(ESTIMATE!L171=1,1,-1),"-")</f>
        <v>-</v>
      </c>
      <c r="N231" s="16" t="str">
        <f>IF(ISNUMBER(ESTIMATE!M171),IF(ESTIMATE!M171=1,1,-1),"-")</f>
        <v>-</v>
      </c>
      <c r="O231" s="16" t="str">
        <f>IF(ISNUMBER(ESTIMATE!N171),IF(ESTIMATE!N171=1,1,-1),"-")</f>
        <v>-</v>
      </c>
      <c r="P231" s="16" t="str">
        <f>IF(ISNUMBER(ESTIMATE!O171),IF(ESTIMATE!O171=1,1,-1),"-")</f>
        <v>-</v>
      </c>
      <c r="Q231" s="16" t="str">
        <f>IF(ISNUMBER(ESTIMATE!P171),IF(ESTIMATE!P171=1,1,-1),"-")</f>
        <v>-</v>
      </c>
      <c r="R231" s="16" t="str">
        <f>IF(ISNUMBER(ESTIMATE!Q171),IF(ESTIMATE!Q171=1,1,-1),"-")</f>
        <v>-</v>
      </c>
      <c r="S231" s="16" t="str">
        <f>IF(ISNUMBER(ESTIMATE!R171),IF(ESTIMATE!R171=1,1,-1),"-")</f>
        <v>-</v>
      </c>
      <c r="T231" s="16" t="str">
        <f>IF(ISNUMBER(ESTIMATE!S171),IF(ESTIMATE!S171=1,1,-1),"-")</f>
        <v>-</v>
      </c>
      <c r="U231" s="16" t="str">
        <f>IF(ISNUMBER(ESTIMATE!T171),IF(ESTIMATE!T171=1,1,-1),"-")</f>
        <v>-</v>
      </c>
      <c r="V231" s="16" t="str">
        <f>IF(ISNUMBER(ESTIMATE!U171),IF(ESTIMATE!U171=1,1,-1),"-")</f>
        <v>-</v>
      </c>
      <c r="W231" s="16" t="str">
        <f>IF(ISNUMBER(ESTIMATE!V171),IF(ESTIMATE!V171=1,1,-1),"-")</f>
        <v>-</v>
      </c>
      <c r="X231" s="224" t="str">
        <f t="shared" si="49"/>
        <v>-</v>
      </c>
      <c r="Y231" s="225" t="str">
        <f t="shared" si="50"/>
        <v>-</v>
      </c>
      <c r="Z231" s="226" t="str">
        <f t="shared" si="51"/>
        <v>-</v>
      </c>
      <c r="AA231" s="227" t="str">
        <f t="shared" si="52"/>
        <v>-</v>
      </c>
      <c r="AB231" s="228" t="str">
        <f t="shared" si="53"/>
        <v>-</v>
      </c>
      <c r="AC231" s="226" t="str">
        <f t="shared" si="54"/>
        <v>-</v>
      </c>
      <c r="AD231" s="227" t="str">
        <f t="shared" si="55"/>
        <v>-</v>
      </c>
      <c r="AE231" s="228" t="str">
        <f t="shared" si="56"/>
        <v>-</v>
      </c>
      <c r="AF231" s="239" t="str">
        <f t="shared" si="57"/>
        <v>-</v>
      </c>
      <c r="AG231" s="227" t="str">
        <f t="shared" si="58"/>
        <v>-</v>
      </c>
      <c r="AH231" s="228" t="str">
        <f t="shared" si="59"/>
        <v>-</v>
      </c>
      <c r="AI231" s="239" t="str">
        <f t="shared" si="60"/>
        <v>-</v>
      </c>
      <c r="AJ231" s="227" t="str">
        <f t="shared" si="61"/>
        <v>-</v>
      </c>
      <c r="AK231" s="228" t="str">
        <f t="shared" si="62"/>
        <v>-</v>
      </c>
      <c r="AL231" s="239" t="str">
        <f t="shared" si="63"/>
        <v>-</v>
      </c>
      <c r="AM231" s="227" t="str">
        <f t="shared" si="64"/>
        <v>-</v>
      </c>
      <c r="AN231" s="228" t="str">
        <f t="shared" si="65"/>
        <v>-</v>
      </c>
      <c r="AO231" s="240" t="str">
        <f t="shared" si="66"/>
        <v>-</v>
      </c>
      <c r="AP231" s="224" t="str">
        <f t="shared" si="67"/>
        <v>-</v>
      </c>
      <c r="AQ231" s="226" t="str">
        <f t="shared" si="68"/>
        <v>-</v>
      </c>
      <c r="AR231" s="109" t="str">
        <f t="shared" si="72"/>
        <v>-</v>
      </c>
      <c r="AS231" s="110" t="str">
        <f t="shared" si="69"/>
        <v>-</v>
      </c>
      <c r="AT231" s="110" t="str">
        <f t="shared" si="70"/>
        <v>-</v>
      </c>
    </row>
    <row r="232" spans="2:46">
      <c r="B232" s="18">
        <f t="shared" si="71"/>
        <v>150</v>
      </c>
      <c r="D232" s="22" t="str">
        <f>IF(ISNUMBER(ESTIMATE!C172),ESTIMATE!C172,"-")</f>
        <v>-</v>
      </c>
      <c r="E232" s="40" t="str">
        <f>IF(ISNUMBER(ESTIMATE!D172),ESTIMATE!D172,"-")</f>
        <v>-</v>
      </c>
      <c r="F232" s="16" t="str">
        <f>IF(ISNUMBER(ESTIMATE!E172),ESTIMATE!E172,"-")</f>
        <v>-</v>
      </c>
      <c r="G232" s="16" t="str">
        <f>IF(ISNUMBER(ESTIMATE!F172),IF(ESTIMATE!F172=1,1,-1),"-")</f>
        <v>-</v>
      </c>
      <c r="H232" s="16" t="str">
        <f>IF(ISNUMBER(ESTIMATE!G172),IF(ESTIMATE!G172=1,1,-1),"-")</f>
        <v>-</v>
      </c>
      <c r="I232" s="16" t="str">
        <f>IF(ISNUMBER(ESTIMATE!H172),IF(ESTIMATE!H172=1,1,-1),"-")</f>
        <v>-</v>
      </c>
      <c r="J232" s="16" t="str">
        <f>IF(ISNUMBER(ESTIMATE!I172),IF(ESTIMATE!I172=1,1,-1),"-")</f>
        <v>-</v>
      </c>
      <c r="K232" s="16" t="str">
        <f>IF(ISNUMBER(ESTIMATE!J172),IF(ESTIMATE!J172=1,1,-1),"-")</f>
        <v>-</v>
      </c>
      <c r="L232" s="16" t="str">
        <f>IF(ISNUMBER(ESTIMATE!K172),IF(ESTIMATE!K172=1,1,-1),"-")</f>
        <v>-</v>
      </c>
      <c r="M232" s="16" t="str">
        <f>IF(ISNUMBER(ESTIMATE!L172),IF(ESTIMATE!L172=1,1,-1),"-")</f>
        <v>-</v>
      </c>
      <c r="N232" s="16" t="str">
        <f>IF(ISNUMBER(ESTIMATE!M172),IF(ESTIMATE!M172=1,1,-1),"-")</f>
        <v>-</v>
      </c>
      <c r="O232" s="16" t="str">
        <f>IF(ISNUMBER(ESTIMATE!N172),IF(ESTIMATE!N172=1,1,-1),"-")</f>
        <v>-</v>
      </c>
      <c r="P232" s="16" t="str">
        <f>IF(ISNUMBER(ESTIMATE!O172),IF(ESTIMATE!O172=1,1,-1),"-")</f>
        <v>-</v>
      </c>
      <c r="Q232" s="16" t="str">
        <f>IF(ISNUMBER(ESTIMATE!P172),IF(ESTIMATE!P172=1,1,-1),"-")</f>
        <v>-</v>
      </c>
      <c r="R232" s="16" t="str">
        <f>IF(ISNUMBER(ESTIMATE!Q172),IF(ESTIMATE!Q172=1,1,-1),"-")</f>
        <v>-</v>
      </c>
      <c r="S232" s="16" t="str">
        <f>IF(ISNUMBER(ESTIMATE!R172),IF(ESTIMATE!R172=1,1,-1),"-")</f>
        <v>-</v>
      </c>
      <c r="T232" s="16" t="str">
        <f>IF(ISNUMBER(ESTIMATE!S172),IF(ESTIMATE!S172=1,1,-1),"-")</f>
        <v>-</v>
      </c>
      <c r="U232" s="16" t="str">
        <f>IF(ISNUMBER(ESTIMATE!T172),IF(ESTIMATE!T172=1,1,-1),"-")</f>
        <v>-</v>
      </c>
      <c r="V232" s="16" t="str">
        <f>IF(ISNUMBER(ESTIMATE!U172),IF(ESTIMATE!U172=1,1,-1),"-")</f>
        <v>-</v>
      </c>
      <c r="W232" s="16" t="str">
        <f>IF(ISNUMBER(ESTIMATE!V172),IF(ESTIMATE!V172=1,1,-1),"-")</f>
        <v>-</v>
      </c>
      <c r="X232" s="224" t="str">
        <f t="shared" si="49"/>
        <v>-</v>
      </c>
      <c r="Y232" s="225" t="str">
        <f t="shared" si="50"/>
        <v>-</v>
      </c>
      <c r="Z232" s="226" t="str">
        <f t="shared" si="51"/>
        <v>-</v>
      </c>
      <c r="AA232" s="227" t="str">
        <f t="shared" si="52"/>
        <v>-</v>
      </c>
      <c r="AB232" s="228" t="str">
        <f t="shared" si="53"/>
        <v>-</v>
      </c>
      <c r="AC232" s="226" t="str">
        <f t="shared" si="54"/>
        <v>-</v>
      </c>
      <c r="AD232" s="227" t="str">
        <f t="shared" si="55"/>
        <v>-</v>
      </c>
      <c r="AE232" s="228" t="str">
        <f t="shared" si="56"/>
        <v>-</v>
      </c>
      <c r="AF232" s="239" t="str">
        <f t="shared" si="57"/>
        <v>-</v>
      </c>
      <c r="AG232" s="227" t="str">
        <f t="shared" si="58"/>
        <v>-</v>
      </c>
      <c r="AH232" s="228" t="str">
        <f t="shared" si="59"/>
        <v>-</v>
      </c>
      <c r="AI232" s="239" t="str">
        <f t="shared" si="60"/>
        <v>-</v>
      </c>
      <c r="AJ232" s="227" t="str">
        <f t="shared" si="61"/>
        <v>-</v>
      </c>
      <c r="AK232" s="228" t="str">
        <f t="shared" si="62"/>
        <v>-</v>
      </c>
      <c r="AL232" s="239" t="str">
        <f t="shared" si="63"/>
        <v>-</v>
      </c>
      <c r="AM232" s="227" t="str">
        <f t="shared" si="64"/>
        <v>-</v>
      </c>
      <c r="AN232" s="228" t="str">
        <f t="shared" si="65"/>
        <v>-</v>
      </c>
      <c r="AO232" s="240" t="str">
        <f t="shared" si="66"/>
        <v>-</v>
      </c>
      <c r="AP232" s="224" t="str">
        <f t="shared" si="67"/>
        <v>-</v>
      </c>
      <c r="AQ232" s="226" t="str">
        <f t="shared" si="68"/>
        <v>-</v>
      </c>
      <c r="AR232" s="109" t="str">
        <f t="shared" si="72"/>
        <v>-</v>
      </c>
      <c r="AS232" s="110" t="str">
        <f t="shared" si="69"/>
        <v>-</v>
      </c>
      <c r="AT232" s="110" t="str">
        <f t="shared" si="70"/>
        <v>-</v>
      </c>
    </row>
    <row r="233" spans="2:46">
      <c r="B233" s="18">
        <f t="shared" si="71"/>
        <v>151</v>
      </c>
      <c r="D233" s="22" t="str">
        <f>IF(ISNUMBER(ESTIMATE!C173),ESTIMATE!C173,"-")</f>
        <v>-</v>
      </c>
      <c r="E233" s="40" t="str">
        <f>IF(ISNUMBER(ESTIMATE!D173),ESTIMATE!D173,"-")</f>
        <v>-</v>
      </c>
      <c r="F233" s="16" t="str">
        <f>IF(ISNUMBER(ESTIMATE!E173),ESTIMATE!E173,"-")</f>
        <v>-</v>
      </c>
      <c r="G233" s="16" t="str">
        <f>IF(ISNUMBER(ESTIMATE!F173),IF(ESTIMATE!F173=1,1,-1),"-")</f>
        <v>-</v>
      </c>
      <c r="H233" s="16" t="str">
        <f>IF(ISNUMBER(ESTIMATE!G173),IF(ESTIMATE!G173=1,1,-1),"-")</f>
        <v>-</v>
      </c>
      <c r="I233" s="16" t="str">
        <f>IF(ISNUMBER(ESTIMATE!H173),IF(ESTIMATE!H173=1,1,-1),"-")</f>
        <v>-</v>
      </c>
      <c r="J233" s="16" t="str">
        <f>IF(ISNUMBER(ESTIMATE!I173),IF(ESTIMATE!I173=1,1,-1),"-")</f>
        <v>-</v>
      </c>
      <c r="K233" s="16" t="str">
        <f>IF(ISNUMBER(ESTIMATE!J173),IF(ESTIMATE!J173=1,1,-1),"-")</f>
        <v>-</v>
      </c>
      <c r="L233" s="16" t="str">
        <f>IF(ISNUMBER(ESTIMATE!K173),IF(ESTIMATE!K173=1,1,-1),"-")</f>
        <v>-</v>
      </c>
      <c r="M233" s="16" t="str">
        <f>IF(ISNUMBER(ESTIMATE!L173),IF(ESTIMATE!L173=1,1,-1),"-")</f>
        <v>-</v>
      </c>
      <c r="N233" s="16" t="str">
        <f>IF(ISNUMBER(ESTIMATE!M173),IF(ESTIMATE!M173=1,1,-1),"-")</f>
        <v>-</v>
      </c>
      <c r="O233" s="16" t="str">
        <f>IF(ISNUMBER(ESTIMATE!N173),IF(ESTIMATE!N173=1,1,-1),"-")</f>
        <v>-</v>
      </c>
      <c r="P233" s="16" t="str">
        <f>IF(ISNUMBER(ESTIMATE!O173),IF(ESTIMATE!O173=1,1,-1),"-")</f>
        <v>-</v>
      </c>
      <c r="Q233" s="16" t="str">
        <f>IF(ISNUMBER(ESTIMATE!P173),IF(ESTIMATE!P173=1,1,-1),"-")</f>
        <v>-</v>
      </c>
      <c r="R233" s="16" t="str">
        <f>IF(ISNUMBER(ESTIMATE!Q173),IF(ESTIMATE!Q173=1,1,-1),"-")</f>
        <v>-</v>
      </c>
      <c r="S233" s="16" t="str">
        <f>IF(ISNUMBER(ESTIMATE!R173),IF(ESTIMATE!R173=1,1,-1),"-")</f>
        <v>-</v>
      </c>
      <c r="T233" s="16" t="str">
        <f>IF(ISNUMBER(ESTIMATE!S173),IF(ESTIMATE!S173=1,1,-1),"-")</f>
        <v>-</v>
      </c>
      <c r="U233" s="16" t="str">
        <f>IF(ISNUMBER(ESTIMATE!T173),IF(ESTIMATE!T173=1,1,-1),"-")</f>
        <v>-</v>
      </c>
      <c r="V233" s="16" t="str">
        <f>IF(ISNUMBER(ESTIMATE!U173),IF(ESTIMATE!U173=1,1,-1),"-")</f>
        <v>-</v>
      </c>
      <c r="W233" s="16" t="str">
        <f>IF(ISNUMBER(ESTIMATE!V173),IF(ESTIMATE!V173=1,1,-1),"-")</f>
        <v>-</v>
      </c>
      <c r="X233" s="224" t="str">
        <f t="shared" si="49"/>
        <v>-</v>
      </c>
      <c r="Y233" s="225" t="str">
        <f t="shared" si="50"/>
        <v>-</v>
      </c>
      <c r="Z233" s="226" t="str">
        <f t="shared" si="51"/>
        <v>-</v>
      </c>
      <c r="AA233" s="227" t="str">
        <f t="shared" si="52"/>
        <v>-</v>
      </c>
      <c r="AB233" s="228" t="str">
        <f t="shared" si="53"/>
        <v>-</v>
      </c>
      <c r="AC233" s="226" t="str">
        <f t="shared" si="54"/>
        <v>-</v>
      </c>
      <c r="AD233" s="227" t="str">
        <f t="shared" si="55"/>
        <v>-</v>
      </c>
      <c r="AE233" s="228" t="str">
        <f t="shared" si="56"/>
        <v>-</v>
      </c>
      <c r="AF233" s="239" t="str">
        <f t="shared" si="57"/>
        <v>-</v>
      </c>
      <c r="AG233" s="227" t="str">
        <f t="shared" si="58"/>
        <v>-</v>
      </c>
      <c r="AH233" s="228" t="str">
        <f t="shared" si="59"/>
        <v>-</v>
      </c>
      <c r="AI233" s="239" t="str">
        <f t="shared" si="60"/>
        <v>-</v>
      </c>
      <c r="AJ233" s="227" t="str">
        <f t="shared" si="61"/>
        <v>-</v>
      </c>
      <c r="AK233" s="228" t="str">
        <f t="shared" si="62"/>
        <v>-</v>
      </c>
      <c r="AL233" s="239" t="str">
        <f t="shared" si="63"/>
        <v>-</v>
      </c>
      <c r="AM233" s="227" t="str">
        <f t="shared" si="64"/>
        <v>-</v>
      </c>
      <c r="AN233" s="228" t="str">
        <f t="shared" si="65"/>
        <v>-</v>
      </c>
      <c r="AO233" s="240" t="str">
        <f t="shared" si="66"/>
        <v>-</v>
      </c>
      <c r="AP233" s="224" t="str">
        <f t="shared" si="67"/>
        <v>-</v>
      </c>
      <c r="AQ233" s="226" t="str">
        <f t="shared" si="68"/>
        <v>-</v>
      </c>
      <c r="AR233" s="109" t="str">
        <f t="shared" si="72"/>
        <v>-</v>
      </c>
      <c r="AS233" s="110" t="str">
        <f t="shared" si="69"/>
        <v>-</v>
      </c>
      <c r="AT233" s="110" t="str">
        <f t="shared" si="70"/>
        <v>-</v>
      </c>
    </row>
    <row r="234" spans="2:46">
      <c r="B234" s="18">
        <f t="shared" si="71"/>
        <v>152</v>
      </c>
      <c r="D234" s="22" t="str">
        <f>IF(ISNUMBER(ESTIMATE!C174),ESTIMATE!C174,"-")</f>
        <v>-</v>
      </c>
      <c r="E234" s="40" t="str">
        <f>IF(ISNUMBER(ESTIMATE!D174),ESTIMATE!D174,"-")</f>
        <v>-</v>
      </c>
      <c r="F234" s="16" t="str">
        <f>IF(ISNUMBER(ESTIMATE!E174),ESTIMATE!E174,"-")</f>
        <v>-</v>
      </c>
      <c r="G234" s="16" t="str">
        <f>IF(ISNUMBER(ESTIMATE!F174),IF(ESTIMATE!F174=1,1,-1),"-")</f>
        <v>-</v>
      </c>
      <c r="H234" s="16" t="str">
        <f>IF(ISNUMBER(ESTIMATE!G174),IF(ESTIMATE!G174=1,1,-1),"-")</f>
        <v>-</v>
      </c>
      <c r="I234" s="16" t="str">
        <f>IF(ISNUMBER(ESTIMATE!H174),IF(ESTIMATE!H174=1,1,-1),"-")</f>
        <v>-</v>
      </c>
      <c r="J234" s="16" t="str">
        <f>IF(ISNUMBER(ESTIMATE!I174),IF(ESTIMATE!I174=1,1,-1),"-")</f>
        <v>-</v>
      </c>
      <c r="K234" s="16" t="str">
        <f>IF(ISNUMBER(ESTIMATE!J174),IF(ESTIMATE!J174=1,1,-1),"-")</f>
        <v>-</v>
      </c>
      <c r="L234" s="16" t="str">
        <f>IF(ISNUMBER(ESTIMATE!K174),IF(ESTIMATE!K174=1,1,-1),"-")</f>
        <v>-</v>
      </c>
      <c r="M234" s="16" t="str">
        <f>IF(ISNUMBER(ESTIMATE!L174),IF(ESTIMATE!L174=1,1,-1),"-")</f>
        <v>-</v>
      </c>
      <c r="N234" s="16" t="str">
        <f>IF(ISNUMBER(ESTIMATE!M174),IF(ESTIMATE!M174=1,1,-1),"-")</f>
        <v>-</v>
      </c>
      <c r="O234" s="16" t="str">
        <f>IF(ISNUMBER(ESTIMATE!N174),IF(ESTIMATE!N174=1,1,-1),"-")</f>
        <v>-</v>
      </c>
      <c r="P234" s="16" t="str">
        <f>IF(ISNUMBER(ESTIMATE!O174),IF(ESTIMATE!O174=1,1,-1),"-")</f>
        <v>-</v>
      </c>
      <c r="Q234" s="16" t="str">
        <f>IF(ISNUMBER(ESTIMATE!P174),IF(ESTIMATE!P174=1,1,-1),"-")</f>
        <v>-</v>
      </c>
      <c r="R234" s="16" t="str">
        <f>IF(ISNUMBER(ESTIMATE!Q174),IF(ESTIMATE!Q174=1,1,-1),"-")</f>
        <v>-</v>
      </c>
      <c r="S234" s="16" t="str">
        <f>IF(ISNUMBER(ESTIMATE!R174),IF(ESTIMATE!R174=1,1,-1),"-")</f>
        <v>-</v>
      </c>
      <c r="T234" s="16" t="str">
        <f>IF(ISNUMBER(ESTIMATE!S174),IF(ESTIMATE!S174=1,1,-1),"-")</f>
        <v>-</v>
      </c>
      <c r="U234" s="16" t="str">
        <f>IF(ISNUMBER(ESTIMATE!T174),IF(ESTIMATE!T174=1,1,-1),"-")</f>
        <v>-</v>
      </c>
      <c r="V234" s="16" t="str">
        <f>IF(ISNUMBER(ESTIMATE!U174),IF(ESTIMATE!U174=1,1,-1),"-")</f>
        <v>-</v>
      </c>
      <c r="W234" s="16" t="str">
        <f>IF(ISNUMBER(ESTIMATE!V174),IF(ESTIMATE!V174=1,1,-1),"-")</f>
        <v>-</v>
      </c>
      <c r="X234" s="224" t="str">
        <f t="shared" si="49"/>
        <v>-</v>
      </c>
      <c r="Y234" s="225" t="str">
        <f t="shared" si="50"/>
        <v>-</v>
      </c>
      <c r="Z234" s="226" t="str">
        <f t="shared" si="51"/>
        <v>-</v>
      </c>
      <c r="AA234" s="227" t="str">
        <f t="shared" si="52"/>
        <v>-</v>
      </c>
      <c r="AB234" s="228" t="str">
        <f t="shared" si="53"/>
        <v>-</v>
      </c>
      <c r="AC234" s="226" t="str">
        <f t="shared" si="54"/>
        <v>-</v>
      </c>
      <c r="AD234" s="227" t="str">
        <f t="shared" si="55"/>
        <v>-</v>
      </c>
      <c r="AE234" s="228" t="str">
        <f t="shared" si="56"/>
        <v>-</v>
      </c>
      <c r="AF234" s="239" t="str">
        <f t="shared" si="57"/>
        <v>-</v>
      </c>
      <c r="AG234" s="227" t="str">
        <f t="shared" si="58"/>
        <v>-</v>
      </c>
      <c r="AH234" s="228" t="str">
        <f t="shared" si="59"/>
        <v>-</v>
      </c>
      <c r="AI234" s="239" t="str">
        <f t="shared" si="60"/>
        <v>-</v>
      </c>
      <c r="AJ234" s="227" t="str">
        <f t="shared" si="61"/>
        <v>-</v>
      </c>
      <c r="AK234" s="228" t="str">
        <f t="shared" si="62"/>
        <v>-</v>
      </c>
      <c r="AL234" s="239" t="str">
        <f t="shared" si="63"/>
        <v>-</v>
      </c>
      <c r="AM234" s="227" t="str">
        <f t="shared" si="64"/>
        <v>-</v>
      </c>
      <c r="AN234" s="228" t="str">
        <f t="shared" si="65"/>
        <v>-</v>
      </c>
      <c r="AO234" s="240" t="str">
        <f t="shared" si="66"/>
        <v>-</v>
      </c>
      <c r="AP234" s="224" t="str">
        <f t="shared" si="67"/>
        <v>-</v>
      </c>
      <c r="AQ234" s="226" t="str">
        <f t="shared" si="68"/>
        <v>-</v>
      </c>
      <c r="AR234" s="109" t="str">
        <f t="shared" si="72"/>
        <v>-</v>
      </c>
      <c r="AS234" s="110" t="str">
        <f t="shared" si="69"/>
        <v>-</v>
      </c>
      <c r="AT234" s="110" t="str">
        <f t="shared" si="70"/>
        <v>-</v>
      </c>
    </row>
    <row r="235" spans="2:46">
      <c r="B235" s="18">
        <f t="shared" si="71"/>
        <v>153</v>
      </c>
      <c r="D235" s="22" t="str">
        <f>IF(ISNUMBER(ESTIMATE!C175),ESTIMATE!C175,"-")</f>
        <v>-</v>
      </c>
      <c r="E235" s="40" t="str">
        <f>IF(ISNUMBER(ESTIMATE!D175),ESTIMATE!D175,"-")</f>
        <v>-</v>
      </c>
      <c r="F235" s="16" t="str">
        <f>IF(ISNUMBER(ESTIMATE!E175),ESTIMATE!E175,"-")</f>
        <v>-</v>
      </c>
      <c r="G235" s="16" t="str">
        <f>IF(ISNUMBER(ESTIMATE!F175),IF(ESTIMATE!F175=1,1,-1),"-")</f>
        <v>-</v>
      </c>
      <c r="H235" s="16" t="str">
        <f>IF(ISNUMBER(ESTIMATE!G175),IF(ESTIMATE!G175=1,1,-1),"-")</f>
        <v>-</v>
      </c>
      <c r="I235" s="16" t="str">
        <f>IF(ISNUMBER(ESTIMATE!H175),IF(ESTIMATE!H175=1,1,-1),"-")</f>
        <v>-</v>
      </c>
      <c r="J235" s="16" t="str">
        <f>IF(ISNUMBER(ESTIMATE!I175),IF(ESTIMATE!I175=1,1,-1),"-")</f>
        <v>-</v>
      </c>
      <c r="K235" s="16" t="str">
        <f>IF(ISNUMBER(ESTIMATE!J175),IF(ESTIMATE!J175=1,1,-1),"-")</f>
        <v>-</v>
      </c>
      <c r="L235" s="16" t="str">
        <f>IF(ISNUMBER(ESTIMATE!K175),IF(ESTIMATE!K175=1,1,-1),"-")</f>
        <v>-</v>
      </c>
      <c r="M235" s="16" t="str">
        <f>IF(ISNUMBER(ESTIMATE!L175),IF(ESTIMATE!L175=1,1,-1),"-")</f>
        <v>-</v>
      </c>
      <c r="N235" s="16" t="str">
        <f>IF(ISNUMBER(ESTIMATE!M175),IF(ESTIMATE!M175=1,1,-1),"-")</f>
        <v>-</v>
      </c>
      <c r="O235" s="16" t="str">
        <f>IF(ISNUMBER(ESTIMATE!N175),IF(ESTIMATE!N175=1,1,-1),"-")</f>
        <v>-</v>
      </c>
      <c r="P235" s="16" t="str">
        <f>IF(ISNUMBER(ESTIMATE!O175),IF(ESTIMATE!O175=1,1,-1),"-")</f>
        <v>-</v>
      </c>
      <c r="Q235" s="16" t="str">
        <f>IF(ISNUMBER(ESTIMATE!P175),IF(ESTIMATE!P175=1,1,-1),"-")</f>
        <v>-</v>
      </c>
      <c r="R235" s="16" t="str">
        <f>IF(ISNUMBER(ESTIMATE!Q175),IF(ESTIMATE!Q175=1,1,-1),"-")</f>
        <v>-</v>
      </c>
      <c r="S235" s="16" t="str">
        <f>IF(ISNUMBER(ESTIMATE!R175),IF(ESTIMATE!R175=1,1,-1),"-")</f>
        <v>-</v>
      </c>
      <c r="T235" s="16" t="str">
        <f>IF(ISNUMBER(ESTIMATE!S175),IF(ESTIMATE!S175=1,1,-1),"-")</f>
        <v>-</v>
      </c>
      <c r="U235" s="16" t="str">
        <f>IF(ISNUMBER(ESTIMATE!T175),IF(ESTIMATE!T175=1,1,-1),"-")</f>
        <v>-</v>
      </c>
      <c r="V235" s="16" t="str">
        <f>IF(ISNUMBER(ESTIMATE!U175),IF(ESTIMATE!U175=1,1,-1),"-")</f>
        <v>-</v>
      </c>
      <c r="W235" s="16" t="str">
        <f>IF(ISNUMBER(ESTIMATE!V175),IF(ESTIMATE!V175=1,1,-1),"-")</f>
        <v>-</v>
      </c>
      <c r="X235" s="224" t="str">
        <f t="shared" si="49"/>
        <v>-</v>
      </c>
      <c r="Y235" s="225" t="str">
        <f t="shared" si="50"/>
        <v>-</v>
      </c>
      <c r="Z235" s="226" t="str">
        <f t="shared" si="51"/>
        <v>-</v>
      </c>
      <c r="AA235" s="227" t="str">
        <f t="shared" si="52"/>
        <v>-</v>
      </c>
      <c r="AB235" s="228" t="str">
        <f t="shared" si="53"/>
        <v>-</v>
      </c>
      <c r="AC235" s="226" t="str">
        <f t="shared" si="54"/>
        <v>-</v>
      </c>
      <c r="AD235" s="227" t="str">
        <f t="shared" si="55"/>
        <v>-</v>
      </c>
      <c r="AE235" s="228" t="str">
        <f t="shared" si="56"/>
        <v>-</v>
      </c>
      <c r="AF235" s="239" t="str">
        <f t="shared" si="57"/>
        <v>-</v>
      </c>
      <c r="AG235" s="227" t="str">
        <f t="shared" si="58"/>
        <v>-</v>
      </c>
      <c r="AH235" s="228" t="str">
        <f t="shared" si="59"/>
        <v>-</v>
      </c>
      <c r="AI235" s="239" t="str">
        <f t="shared" si="60"/>
        <v>-</v>
      </c>
      <c r="AJ235" s="227" t="str">
        <f t="shared" si="61"/>
        <v>-</v>
      </c>
      <c r="AK235" s="228" t="str">
        <f t="shared" si="62"/>
        <v>-</v>
      </c>
      <c r="AL235" s="239" t="str">
        <f t="shared" si="63"/>
        <v>-</v>
      </c>
      <c r="AM235" s="227" t="str">
        <f t="shared" si="64"/>
        <v>-</v>
      </c>
      <c r="AN235" s="228" t="str">
        <f t="shared" si="65"/>
        <v>-</v>
      </c>
      <c r="AO235" s="240" t="str">
        <f t="shared" si="66"/>
        <v>-</v>
      </c>
      <c r="AP235" s="224" t="str">
        <f t="shared" si="67"/>
        <v>-</v>
      </c>
      <c r="AQ235" s="226" t="str">
        <f t="shared" si="68"/>
        <v>-</v>
      </c>
      <c r="AR235" s="109" t="str">
        <f t="shared" si="72"/>
        <v>-</v>
      </c>
      <c r="AS235" s="110" t="str">
        <f t="shared" si="69"/>
        <v>-</v>
      </c>
      <c r="AT235" s="110" t="str">
        <f t="shared" si="70"/>
        <v>-</v>
      </c>
    </row>
    <row r="236" spans="2:46">
      <c r="B236" s="18">
        <f t="shared" si="71"/>
        <v>154</v>
      </c>
      <c r="D236" s="22" t="str">
        <f>IF(ISNUMBER(ESTIMATE!C176),ESTIMATE!C176,"-")</f>
        <v>-</v>
      </c>
      <c r="E236" s="40" t="str">
        <f>IF(ISNUMBER(ESTIMATE!D176),ESTIMATE!D176,"-")</f>
        <v>-</v>
      </c>
      <c r="F236" s="16" t="str">
        <f>IF(ISNUMBER(ESTIMATE!E176),ESTIMATE!E176,"-")</f>
        <v>-</v>
      </c>
      <c r="G236" s="16" t="str">
        <f>IF(ISNUMBER(ESTIMATE!F176),IF(ESTIMATE!F176=1,1,-1),"-")</f>
        <v>-</v>
      </c>
      <c r="H236" s="16" t="str">
        <f>IF(ISNUMBER(ESTIMATE!G176),IF(ESTIMATE!G176=1,1,-1),"-")</f>
        <v>-</v>
      </c>
      <c r="I236" s="16" t="str">
        <f>IF(ISNUMBER(ESTIMATE!H176),IF(ESTIMATE!H176=1,1,-1),"-")</f>
        <v>-</v>
      </c>
      <c r="J236" s="16" t="str">
        <f>IF(ISNUMBER(ESTIMATE!I176),IF(ESTIMATE!I176=1,1,-1),"-")</f>
        <v>-</v>
      </c>
      <c r="K236" s="16" t="str">
        <f>IF(ISNUMBER(ESTIMATE!J176),IF(ESTIMATE!J176=1,1,-1),"-")</f>
        <v>-</v>
      </c>
      <c r="L236" s="16" t="str">
        <f>IF(ISNUMBER(ESTIMATE!K176),IF(ESTIMATE!K176=1,1,-1),"-")</f>
        <v>-</v>
      </c>
      <c r="M236" s="16" t="str">
        <f>IF(ISNUMBER(ESTIMATE!L176),IF(ESTIMATE!L176=1,1,-1),"-")</f>
        <v>-</v>
      </c>
      <c r="N236" s="16" t="str">
        <f>IF(ISNUMBER(ESTIMATE!M176),IF(ESTIMATE!M176=1,1,-1),"-")</f>
        <v>-</v>
      </c>
      <c r="O236" s="16" t="str">
        <f>IF(ISNUMBER(ESTIMATE!N176),IF(ESTIMATE!N176=1,1,-1),"-")</f>
        <v>-</v>
      </c>
      <c r="P236" s="16" t="str">
        <f>IF(ISNUMBER(ESTIMATE!O176),IF(ESTIMATE!O176=1,1,-1),"-")</f>
        <v>-</v>
      </c>
      <c r="Q236" s="16" t="str">
        <f>IF(ISNUMBER(ESTIMATE!P176),IF(ESTIMATE!P176=1,1,-1),"-")</f>
        <v>-</v>
      </c>
      <c r="R236" s="16" t="str">
        <f>IF(ISNUMBER(ESTIMATE!Q176),IF(ESTIMATE!Q176=1,1,-1),"-")</f>
        <v>-</v>
      </c>
      <c r="S236" s="16" t="str">
        <f>IF(ISNUMBER(ESTIMATE!R176),IF(ESTIMATE!R176=1,1,-1),"-")</f>
        <v>-</v>
      </c>
      <c r="T236" s="16" t="str">
        <f>IF(ISNUMBER(ESTIMATE!S176),IF(ESTIMATE!S176=1,1,-1),"-")</f>
        <v>-</v>
      </c>
      <c r="U236" s="16" t="str">
        <f>IF(ISNUMBER(ESTIMATE!T176),IF(ESTIMATE!T176=1,1,-1),"-")</f>
        <v>-</v>
      </c>
      <c r="V236" s="16" t="str">
        <f>IF(ISNUMBER(ESTIMATE!U176),IF(ESTIMATE!U176=1,1,-1),"-")</f>
        <v>-</v>
      </c>
      <c r="W236" s="16" t="str">
        <f>IF(ISNUMBER(ESTIMATE!V176),IF(ESTIMATE!V176=1,1,-1),"-")</f>
        <v>-</v>
      </c>
      <c r="X236" s="224" t="str">
        <f t="shared" si="49"/>
        <v>-</v>
      </c>
      <c r="Y236" s="225" t="str">
        <f t="shared" si="50"/>
        <v>-</v>
      </c>
      <c r="Z236" s="226" t="str">
        <f t="shared" si="51"/>
        <v>-</v>
      </c>
      <c r="AA236" s="227" t="str">
        <f t="shared" si="52"/>
        <v>-</v>
      </c>
      <c r="AB236" s="228" t="str">
        <f t="shared" si="53"/>
        <v>-</v>
      </c>
      <c r="AC236" s="226" t="str">
        <f t="shared" si="54"/>
        <v>-</v>
      </c>
      <c r="AD236" s="227" t="str">
        <f t="shared" si="55"/>
        <v>-</v>
      </c>
      <c r="AE236" s="228" t="str">
        <f t="shared" si="56"/>
        <v>-</v>
      </c>
      <c r="AF236" s="239" t="str">
        <f t="shared" si="57"/>
        <v>-</v>
      </c>
      <c r="AG236" s="227" t="str">
        <f t="shared" si="58"/>
        <v>-</v>
      </c>
      <c r="AH236" s="228" t="str">
        <f t="shared" si="59"/>
        <v>-</v>
      </c>
      <c r="AI236" s="239" t="str">
        <f t="shared" si="60"/>
        <v>-</v>
      </c>
      <c r="AJ236" s="227" t="str">
        <f t="shared" si="61"/>
        <v>-</v>
      </c>
      <c r="AK236" s="228" t="str">
        <f t="shared" si="62"/>
        <v>-</v>
      </c>
      <c r="AL236" s="239" t="str">
        <f t="shared" si="63"/>
        <v>-</v>
      </c>
      <c r="AM236" s="227" t="str">
        <f t="shared" si="64"/>
        <v>-</v>
      </c>
      <c r="AN236" s="228" t="str">
        <f t="shared" si="65"/>
        <v>-</v>
      </c>
      <c r="AO236" s="240" t="str">
        <f t="shared" si="66"/>
        <v>-</v>
      </c>
      <c r="AP236" s="224" t="str">
        <f t="shared" si="67"/>
        <v>-</v>
      </c>
      <c r="AQ236" s="226" t="str">
        <f t="shared" si="68"/>
        <v>-</v>
      </c>
      <c r="AR236" s="109" t="str">
        <f t="shared" si="72"/>
        <v>-</v>
      </c>
      <c r="AS236" s="110" t="str">
        <f t="shared" si="69"/>
        <v>-</v>
      </c>
      <c r="AT236" s="110" t="str">
        <f t="shared" si="70"/>
        <v>-</v>
      </c>
    </row>
    <row r="237" spans="2:46">
      <c r="B237" s="18">
        <f t="shared" si="71"/>
        <v>155</v>
      </c>
      <c r="D237" s="22" t="str">
        <f>IF(ISNUMBER(ESTIMATE!C177),ESTIMATE!C177,"-")</f>
        <v>-</v>
      </c>
      <c r="E237" s="40" t="str">
        <f>IF(ISNUMBER(ESTIMATE!D177),ESTIMATE!D177,"-")</f>
        <v>-</v>
      </c>
      <c r="F237" s="16" t="str">
        <f>IF(ISNUMBER(ESTIMATE!E177),ESTIMATE!E177,"-")</f>
        <v>-</v>
      </c>
      <c r="G237" s="16" t="str">
        <f>IF(ISNUMBER(ESTIMATE!F177),IF(ESTIMATE!F177=1,1,-1),"-")</f>
        <v>-</v>
      </c>
      <c r="H237" s="16" t="str">
        <f>IF(ISNUMBER(ESTIMATE!G177),IF(ESTIMATE!G177=1,1,-1),"-")</f>
        <v>-</v>
      </c>
      <c r="I237" s="16" t="str">
        <f>IF(ISNUMBER(ESTIMATE!H177),IF(ESTIMATE!H177=1,1,-1),"-")</f>
        <v>-</v>
      </c>
      <c r="J237" s="16" t="str">
        <f>IF(ISNUMBER(ESTIMATE!I177),IF(ESTIMATE!I177=1,1,-1),"-")</f>
        <v>-</v>
      </c>
      <c r="K237" s="16" t="str">
        <f>IF(ISNUMBER(ESTIMATE!J177),IF(ESTIMATE!J177=1,1,-1),"-")</f>
        <v>-</v>
      </c>
      <c r="L237" s="16" t="str">
        <f>IF(ISNUMBER(ESTIMATE!K177),IF(ESTIMATE!K177=1,1,-1),"-")</f>
        <v>-</v>
      </c>
      <c r="M237" s="16" t="str">
        <f>IF(ISNUMBER(ESTIMATE!L177),IF(ESTIMATE!L177=1,1,-1),"-")</f>
        <v>-</v>
      </c>
      <c r="N237" s="16" t="str">
        <f>IF(ISNUMBER(ESTIMATE!M177),IF(ESTIMATE!M177=1,1,-1),"-")</f>
        <v>-</v>
      </c>
      <c r="O237" s="16" t="str">
        <f>IF(ISNUMBER(ESTIMATE!N177),IF(ESTIMATE!N177=1,1,-1),"-")</f>
        <v>-</v>
      </c>
      <c r="P237" s="16" t="str">
        <f>IF(ISNUMBER(ESTIMATE!O177),IF(ESTIMATE!O177=1,1,-1),"-")</f>
        <v>-</v>
      </c>
      <c r="Q237" s="16" t="str">
        <f>IF(ISNUMBER(ESTIMATE!P177),IF(ESTIMATE!P177=1,1,-1),"-")</f>
        <v>-</v>
      </c>
      <c r="R237" s="16" t="str">
        <f>IF(ISNUMBER(ESTIMATE!Q177),IF(ESTIMATE!Q177=1,1,-1),"-")</f>
        <v>-</v>
      </c>
      <c r="S237" s="16" t="str">
        <f>IF(ISNUMBER(ESTIMATE!R177),IF(ESTIMATE!R177=1,1,-1),"-")</f>
        <v>-</v>
      </c>
      <c r="T237" s="16" t="str">
        <f>IF(ISNUMBER(ESTIMATE!S177),IF(ESTIMATE!S177=1,1,-1),"-")</f>
        <v>-</v>
      </c>
      <c r="U237" s="16" t="str">
        <f>IF(ISNUMBER(ESTIMATE!T177),IF(ESTIMATE!T177=1,1,-1),"-")</f>
        <v>-</v>
      </c>
      <c r="V237" s="16" t="str">
        <f>IF(ISNUMBER(ESTIMATE!U177),IF(ESTIMATE!U177=1,1,-1),"-")</f>
        <v>-</v>
      </c>
      <c r="W237" s="16" t="str">
        <f>IF(ISNUMBER(ESTIMATE!V177),IF(ESTIMATE!V177=1,1,-1),"-")</f>
        <v>-</v>
      </c>
      <c r="X237" s="224" t="str">
        <f t="shared" si="49"/>
        <v>-</v>
      </c>
      <c r="Y237" s="225" t="str">
        <f t="shared" si="50"/>
        <v>-</v>
      </c>
      <c r="Z237" s="226" t="str">
        <f t="shared" si="51"/>
        <v>-</v>
      </c>
      <c r="AA237" s="227" t="str">
        <f t="shared" si="52"/>
        <v>-</v>
      </c>
      <c r="AB237" s="228" t="str">
        <f t="shared" si="53"/>
        <v>-</v>
      </c>
      <c r="AC237" s="226" t="str">
        <f t="shared" si="54"/>
        <v>-</v>
      </c>
      <c r="AD237" s="227" t="str">
        <f t="shared" si="55"/>
        <v>-</v>
      </c>
      <c r="AE237" s="228" t="str">
        <f t="shared" si="56"/>
        <v>-</v>
      </c>
      <c r="AF237" s="239" t="str">
        <f t="shared" si="57"/>
        <v>-</v>
      </c>
      <c r="AG237" s="227" t="str">
        <f t="shared" si="58"/>
        <v>-</v>
      </c>
      <c r="AH237" s="228" t="str">
        <f t="shared" si="59"/>
        <v>-</v>
      </c>
      <c r="AI237" s="239" t="str">
        <f t="shared" si="60"/>
        <v>-</v>
      </c>
      <c r="AJ237" s="227" t="str">
        <f t="shared" si="61"/>
        <v>-</v>
      </c>
      <c r="AK237" s="228" t="str">
        <f t="shared" si="62"/>
        <v>-</v>
      </c>
      <c r="AL237" s="239" t="str">
        <f t="shared" si="63"/>
        <v>-</v>
      </c>
      <c r="AM237" s="227" t="str">
        <f t="shared" si="64"/>
        <v>-</v>
      </c>
      <c r="AN237" s="228" t="str">
        <f t="shared" si="65"/>
        <v>-</v>
      </c>
      <c r="AO237" s="240" t="str">
        <f t="shared" si="66"/>
        <v>-</v>
      </c>
      <c r="AP237" s="224" t="str">
        <f t="shared" si="67"/>
        <v>-</v>
      </c>
      <c r="AQ237" s="226" t="str">
        <f t="shared" si="68"/>
        <v>-</v>
      </c>
      <c r="AR237" s="109" t="str">
        <f t="shared" si="72"/>
        <v>-</v>
      </c>
      <c r="AS237" s="110" t="str">
        <f t="shared" si="69"/>
        <v>-</v>
      </c>
      <c r="AT237" s="110" t="str">
        <f t="shared" si="70"/>
        <v>-</v>
      </c>
    </row>
    <row r="238" spans="2:46">
      <c r="B238" s="18">
        <f t="shared" si="71"/>
        <v>156</v>
      </c>
      <c r="D238" s="22" t="str">
        <f>IF(ISNUMBER(ESTIMATE!C178),ESTIMATE!C178,"-")</f>
        <v>-</v>
      </c>
      <c r="E238" s="40" t="str">
        <f>IF(ISNUMBER(ESTIMATE!D178),ESTIMATE!D178,"-")</f>
        <v>-</v>
      </c>
      <c r="F238" s="16" t="str">
        <f>IF(ISNUMBER(ESTIMATE!E178),ESTIMATE!E178,"-")</f>
        <v>-</v>
      </c>
      <c r="G238" s="16" t="str">
        <f>IF(ISNUMBER(ESTIMATE!F178),IF(ESTIMATE!F178=1,1,-1),"-")</f>
        <v>-</v>
      </c>
      <c r="H238" s="16" t="str">
        <f>IF(ISNUMBER(ESTIMATE!G178),IF(ESTIMATE!G178=1,1,-1),"-")</f>
        <v>-</v>
      </c>
      <c r="I238" s="16" t="str">
        <f>IF(ISNUMBER(ESTIMATE!H178),IF(ESTIMATE!H178=1,1,-1),"-")</f>
        <v>-</v>
      </c>
      <c r="J238" s="16" t="str">
        <f>IF(ISNUMBER(ESTIMATE!I178),IF(ESTIMATE!I178=1,1,-1),"-")</f>
        <v>-</v>
      </c>
      <c r="K238" s="16" t="str">
        <f>IF(ISNUMBER(ESTIMATE!J178),IF(ESTIMATE!J178=1,1,-1),"-")</f>
        <v>-</v>
      </c>
      <c r="L238" s="16" t="str">
        <f>IF(ISNUMBER(ESTIMATE!K178),IF(ESTIMATE!K178=1,1,-1),"-")</f>
        <v>-</v>
      </c>
      <c r="M238" s="16" t="str">
        <f>IF(ISNUMBER(ESTIMATE!L178),IF(ESTIMATE!L178=1,1,-1),"-")</f>
        <v>-</v>
      </c>
      <c r="N238" s="16" t="str">
        <f>IF(ISNUMBER(ESTIMATE!M178),IF(ESTIMATE!M178=1,1,-1),"-")</f>
        <v>-</v>
      </c>
      <c r="O238" s="16" t="str">
        <f>IF(ISNUMBER(ESTIMATE!N178),IF(ESTIMATE!N178=1,1,-1),"-")</f>
        <v>-</v>
      </c>
      <c r="P238" s="16" t="str">
        <f>IF(ISNUMBER(ESTIMATE!O178),IF(ESTIMATE!O178=1,1,-1),"-")</f>
        <v>-</v>
      </c>
      <c r="Q238" s="16" t="str">
        <f>IF(ISNUMBER(ESTIMATE!P178),IF(ESTIMATE!P178=1,1,-1),"-")</f>
        <v>-</v>
      </c>
      <c r="R238" s="16" t="str">
        <f>IF(ISNUMBER(ESTIMATE!Q178),IF(ESTIMATE!Q178=1,1,-1),"-")</f>
        <v>-</v>
      </c>
      <c r="S238" s="16" t="str">
        <f>IF(ISNUMBER(ESTIMATE!R178),IF(ESTIMATE!R178=1,1,-1),"-")</f>
        <v>-</v>
      </c>
      <c r="T238" s="16" t="str">
        <f>IF(ISNUMBER(ESTIMATE!S178),IF(ESTIMATE!S178=1,1,-1),"-")</f>
        <v>-</v>
      </c>
      <c r="U238" s="16" t="str">
        <f>IF(ISNUMBER(ESTIMATE!T178),IF(ESTIMATE!T178=1,1,-1),"-")</f>
        <v>-</v>
      </c>
      <c r="V238" s="16" t="str">
        <f>IF(ISNUMBER(ESTIMATE!U178),IF(ESTIMATE!U178=1,1,-1),"-")</f>
        <v>-</v>
      </c>
      <c r="W238" s="16" t="str">
        <f>IF(ISNUMBER(ESTIMATE!V178),IF(ESTIMATE!V178=1,1,-1),"-")</f>
        <v>-</v>
      </c>
      <c r="X238" s="224" t="str">
        <f t="shared" si="49"/>
        <v>-</v>
      </c>
      <c r="Y238" s="225" t="str">
        <f t="shared" si="50"/>
        <v>-</v>
      </c>
      <c r="Z238" s="226" t="str">
        <f t="shared" si="51"/>
        <v>-</v>
      </c>
      <c r="AA238" s="227" t="str">
        <f t="shared" si="52"/>
        <v>-</v>
      </c>
      <c r="AB238" s="228" t="str">
        <f t="shared" si="53"/>
        <v>-</v>
      </c>
      <c r="AC238" s="226" t="str">
        <f t="shared" si="54"/>
        <v>-</v>
      </c>
      <c r="AD238" s="227" t="str">
        <f t="shared" si="55"/>
        <v>-</v>
      </c>
      <c r="AE238" s="228" t="str">
        <f t="shared" si="56"/>
        <v>-</v>
      </c>
      <c r="AF238" s="239" t="str">
        <f t="shared" si="57"/>
        <v>-</v>
      </c>
      <c r="AG238" s="227" t="str">
        <f t="shared" si="58"/>
        <v>-</v>
      </c>
      <c r="AH238" s="228" t="str">
        <f t="shared" si="59"/>
        <v>-</v>
      </c>
      <c r="AI238" s="239" t="str">
        <f t="shared" si="60"/>
        <v>-</v>
      </c>
      <c r="AJ238" s="227" t="str">
        <f t="shared" si="61"/>
        <v>-</v>
      </c>
      <c r="AK238" s="228" t="str">
        <f t="shared" si="62"/>
        <v>-</v>
      </c>
      <c r="AL238" s="239" t="str">
        <f t="shared" si="63"/>
        <v>-</v>
      </c>
      <c r="AM238" s="227" t="str">
        <f t="shared" si="64"/>
        <v>-</v>
      </c>
      <c r="AN238" s="228" t="str">
        <f t="shared" si="65"/>
        <v>-</v>
      </c>
      <c r="AO238" s="240" t="str">
        <f t="shared" si="66"/>
        <v>-</v>
      </c>
      <c r="AP238" s="224" t="str">
        <f t="shared" si="67"/>
        <v>-</v>
      </c>
      <c r="AQ238" s="226" t="str">
        <f t="shared" si="68"/>
        <v>-</v>
      </c>
      <c r="AR238" s="109" t="str">
        <f t="shared" si="72"/>
        <v>-</v>
      </c>
      <c r="AS238" s="110" t="str">
        <f t="shared" si="69"/>
        <v>-</v>
      </c>
      <c r="AT238" s="110" t="str">
        <f t="shared" si="70"/>
        <v>-</v>
      </c>
    </row>
    <row r="239" spans="2:46">
      <c r="B239" s="18">
        <f t="shared" si="71"/>
        <v>157</v>
      </c>
      <c r="D239" s="22" t="str">
        <f>IF(ISNUMBER(ESTIMATE!C179),ESTIMATE!C179,"-")</f>
        <v>-</v>
      </c>
      <c r="E239" s="40" t="str">
        <f>IF(ISNUMBER(ESTIMATE!D179),ESTIMATE!D179,"-")</f>
        <v>-</v>
      </c>
      <c r="F239" s="16" t="str">
        <f>IF(ISNUMBER(ESTIMATE!E179),ESTIMATE!E179,"-")</f>
        <v>-</v>
      </c>
      <c r="G239" s="16" t="str">
        <f>IF(ISNUMBER(ESTIMATE!F179),IF(ESTIMATE!F179=1,1,-1),"-")</f>
        <v>-</v>
      </c>
      <c r="H239" s="16" t="str">
        <f>IF(ISNUMBER(ESTIMATE!G179),IF(ESTIMATE!G179=1,1,-1),"-")</f>
        <v>-</v>
      </c>
      <c r="I239" s="16" t="str">
        <f>IF(ISNUMBER(ESTIMATE!H179),IF(ESTIMATE!H179=1,1,-1),"-")</f>
        <v>-</v>
      </c>
      <c r="J239" s="16" t="str">
        <f>IF(ISNUMBER(ESTIMATE!I179),IF(ESTIMATE!I179=1,1,-1),"-")</f>
        <v>-</v>
      </c>
      <c r="K239" s="16" t="str">
        <f>IF(ISNUMBER(ESTIMATE!J179),IF(ESTIMATE!J179=1,1,-1),"-")</f>
        <v>-</v>
      </c>
      <c r="L239" s="16" t="str">
        <f>IF(ISNUMBER(ESTIMATE!K179),IF(ESTIMATE!K179=1,1,-1),"-")</f>
        <v>-</v>
      </c>
      <c r="M239" s="16" t="str">
        <f>IF(ISNUMBER(ESTIMATE!L179),IF(ESTIMATE!L179=1,1,-1),"-")</f>
        <v>-</v>
      </c>
      <c r="N239" s="16" t="str">
        <f>IF(ISNUMBER(ESTIMATE!M179),IF(ESTIMATE!M179=1,1,-1),"-")</f>
        <v>-</v>
      </c>
      <c r="O239" s="16" t="str">
        <f>IF(ISNUMBER(ESTIMATE!N179),IF(ESTIMATE!N179=1,1,-1),"-")</f>
        <v>-</v>
      </c>
      <c r="P239" s="16" t="str">
        <f>IF(ISNUMBER(ESTIMATE!O179),IF(ESTIMATE!O179=1,1,-1),"-")</f>
        <v>-</v>
      </c>
      <c r="Q239" s="16" t="str">
        <f>IF(ISNUMBER(ESTIMATE!P179),IF(ESTIMATE!P179=1,1,-1),"-")</f>
        <v>-</v>
      </c>
      <c r="R239" s="16" t="str">
        <f>IF(ISNUMBER(ESTIMATE!Q179),IF(ESTIMATE!Q179=1,1,-1),"-")</f>
        <v>-</v>
      </c>
      <c r="S239" s="16" t="str">
        <f>IF(ISNUMBER(ESTIMATE!R179),IF(ESTIMATE!R179=1,1,-1),"-")</f>
        <v>-</v>
      </c>
      <c r="T239" s="16" t="str">
        <f>IF(ISNUMBER(ESTIMATE!S179),IF(ESTIMATE!S179=1,1,-1),"-")</f>
        <v>-</v>
      </c>
      <c r="U239" s="16" t="str">
        <f>IF(ISNUMBER(ESTIMATE!T179),IF(ESTIMATE!T179=1,1,-1),"-")</f>
        <v>-</v>
      </c>
      <c r="V239" s="16" t="str">
        <f>IF(ISNUMBER(ESTIMATE!U179),IF(ESTIMATE!U179=1,1,-1),"-")</f>
        <v>-</v>
      </c>
      <c r="W239" s="16" t="str">
        <f>IF(ISNUMBER(ESTIMATE!V179),IF(ESTIMATE!V179=1,1,-1),"-")</f>
        <v>-</v>
      </c>
      <c r="X239" s="224" t="str">
        <f t="shared" si="49"/>
        <v>-</v>
      </c>
      <c r="Y239" s="225" t="str">
        <f t="shared" si="50"/>
        <v>-</v>
      </c>
      <c r="Z239" s="226" t="str">
        <f t="shared" si="51"/>
        <v>-</v>
      </c>
      <c r="AA239" s="227" t="str">
        <f t="shared" si="52"/>
        <v>-</v>
      </c>
      <c r="AB239" s="228" t="str">
        <f t="shared" si="53"/>
        <v>-</v>
      </c>
      <c r="AC239" s="226" t="str">
        <f t="shared" si="54"/>
        <v>-</v>
      </c>
      <c r="AD239" s="227" t="str">
        <f t="shared" si="55"/>
        <v>-</v>
      </c>
      <c r="AE239" s="228" t="str">
        <f t="shared" si="56"/>
        <v>-</v>
      </c>
      <c r="AF239" s="239" t="str">
        <f t="shared" si="57"/>
        <v>-</v>
      </c>
      <c r="AG239" s="227" t="str">
        <f t="shared" si="58"/>
        <v>-</v>
      </c>
      <c r="AH239" s="228" t="str">
        <f t="shared" si="59"/>
        <v>-</v>
      </c>
      <c r="AI239" s="239" t="str">
        <f t="shared" si="60"/>
        <v>-</v>
      </c>
      <c r="AJ239" s="227" t="str">
        <f t="shared" si="61"/>
        <v>-</v>
      </c>
      <c r="AK239" s="228" t="str">
        <f t="shared" si="62"/>
        <v>-</v>
      </c>
      <c r="AL239" s="239" t="str">
        <f t="shared" si="63"/>
        <v>-</v>
      </c>
      <c r="AM239" s="227" t="str">
        <f t="shared" si="64"/>
        <v>-</v>
      </c>
      <c r="AN239" s="228" t="str">
        <f t="shared" si="65"/>
        <v>-</v>
      </c>
      <c r="AO239" s="240" t="str">
        <f t="shared" si="66"/>
        <v>-</v>
      </c>
      <c r="AP239" s="224" t="str">
        <f t="shared" si="67"/>
        <v>-</v>
      </c>
      <c r="AQ239" s="226" t="str">
        <f t="shared" si="68"/>
        <v>-</v>
      </c>
      <c r="AR239" s="109" t="str">
        <f t="shared" si="72"/>
        <v>-</v>
      </c>
      <c r="AS239" s="110" t="str">
        <f t="shared" si="69"/>
        <v>-</v>
      </c>
      <c r="AT239" s="110" t="str">
        <f t="shared" si="70"/>
        <v>-</v>
      </c>
    </row>
    <row r="240" spans="2:46">
      <c r="B240" s="18">
        <f t="shared" si="71"/>
        <v>158</v>
      </c>
      <c r="D240" s="22" t="str">
        <f>IF(ISNUMBER(ESTIMATE!C180),ESTIMATE!C180,"-")</f>
        <v>-</v>
      </c>
      <c r="E240" s="40" t="str">
        <f>IF(ISNUMBER(ESTIMATE!D180),ESTIMATE!D180,"-")</f>
        <v>-</v>
      </c>
      <c r="F240" s="16" t="str">
        <f>IF(ISNUMBER(ESTIMATE!E180),ESTIMATE!E180,"-")</f>
        <v>-</v>
      </c>
      <c r="G240" s="16" t="str">
        <f>IF(ISNUMBER(ESTIMATE!F180),IF(ESTIMATE!F180=1,1,-1),"-")</f>
        <v>-</v>
      </c>
      <c r="H240" s="16" t="str">
        <f>IF(ISNUMBER(ESTIMATE!G180),IF(ESTIMATE!G180=1,1,-1),"-")</f>
        <v>-</v>
      </c>
      <c r="I240" s="16" t="str">
        <f>IF(ISNUMBER(ESTIMATE!H180),IF(ESTIMATE!H180=1,1,-1),"-")</f>
        <v>-</v>
      </c>
      <c r="J240" s="16" t="str">
        <f>IF(ISNUMBER(ESTIMATE!I180),IF(ESTIMATE!I180=1,1,-1),"-")</f>
        <v>-</v>
      </c>
      <c r="K240" s="16" t="str">
        <f>IF(ISNUMBER(ESTIMATE!J180),IF(ESTIMATE!J180=1,1,-1),"-")</f>
        <v>-</v>
      </c>
      <c r="L240" s="16" t="str">
        <f>IF(ISNUMBER(ESTIMATE!K180),IF(ESTIMATE!K180=1,1,-1),"-")</f>
        <v>-</v>
      </c>
      <c r="M240" s="16" t="str">
        <f>IF(ISNUMBER(ESTIMATE!L180),IF(ESTIMATE!L180=1,1,-1),"-")</f>
        <v>-</v>
      </c>
      <c r="N240" s="16" t="str">
        <f>IF(ISNUMBER(ESTIMATE!M180),IF(ESTIMATE!M180=1,1,-1),"-")</f>
        <v>-</v>
      </c>
      <c r="O240" s="16" t="str">
        <f>IF(ISNUMBER(ESTIMATE!N180),IF(ESTIMATE!N180=1,1,-1),"-")</f>
        <v>-</v>
      </c>
      <c r="P240" s="16" t="str">
        <f>IF(ISNUMBER(ESTIMATE!O180),IF(ESTIMATE!O180=1,1,-1),"-")</f>
        <v>-</v>
      </c>
      <c r="Q240" s="16" t="str">
        <f>IF(ISNUMBER(ESTIMATE!P180),IF(ESTIMATE!P180=1,1,-1),"-")</f>
        <v>-</v>
      </c>
      <c r="R240" s="16" t="str">
        <f>IF(ISNUMBER(ESTIMATE!Q180),IF(ESTIMATE!Q180=1,1,-1),"-")</f>
        <v>-</v>
      </c>
      <c r="S240" s="16" t="str">
        <f>IF(ISNUMBER(ESTIMATE!R180),IF(ESTIMATE!R180=1,1,-1),"-")</f>
        <v>-</v>
      </c>
      <c r="T240" s="16" t="str">
        <f>IF(ISNUMBER(ESTIMATE!S180),IF(ESTIMATE!S180=1,1,-1),"-")</f>
        <v>-</v>
      </c>
      <c r="U240" s="16" t="str">
        <f>IF(ISNUMBER(ESTIMATE!T180),IF(ESTIMATE!T180=1,1,-1),"-")</f>
        <v>-</v>
      </c>
      <c r="V240" s="16" t="str">
        <f>IF(ISNUMBER(ESTIMATE!U180),IF(ESTIMATE!U180=1,1,-1),"-")</f>
        <v>-</v>
      </c>
      <c r="W240" s="16" t="str">
        <f>IF(ISNUMBER(ESTIMATE!V180),IF(ESTIMATE!V180=1,1,-1),"-")</f>
        <v>-</v>
      </c>
      <c r="X240" s="224" t="str">
        <f t="shared" si="49"/>
        <v>-</v>
      </c>
      <c r="Y240" s="225" t="str">
        <f t="shared" si="50"/>
        <v>-</v>
      </c>
      <c r="Z240" s="226" t="str">
        <f t="shared" si="51"/>
        <v>-</v>
      </c>
      <c r="AA240" s="227" t="str">
        <f t="shared" si="52"/>
        <v>-</v>
      </c>
      <c r="AB240" s="228" t="str">
        <f t="shared" si="53"/>
        <v>-</v>
      </c>
      <c r="AC240" s="226" t="str">
        <f t="shared" si="54"/>
        <v>-</v>
      </c>
      <c r="AD240" s="227" t="str">
        <f t="shared" si="55"/>
        <v>-</v>
      </c>
      <c r="AE240" s="228" t="str">
        <f t="shared" si="56"/>
        <v>-</v>
      </c>
      <c r="AF240" s="239" t="str">
        <f t="shared" si="57"/>
        <v>-</v>
      </c>
      <c r="AG240" s="227" t="str">
        <f t="shared" si="58"/>
        <v>-</v>
      </c>
      <c r="AH240" s="228" t="str">
        <f t="shared" si="59"/>
        <v>-</v>
      </c>
      <c r="AI240" s="239" t="str">
        <f t="shared" si="60"/>
        <v>-</v>
      </c>
      <c r="AJ240" s="227" t="str">
        <f t="shared" si="61"/>
        <v>-</v>
      </c>
      <c r="AK240" s="228" t="str">
        <f t="shared" si="62"/>
        <v>-</v>
      </c>
      <c r="AL240" s="239" t="str">
        <f t="shared" si="63"/>
        <v>-</v>
      </c>
      <c r="AM240" s="227" t="str">
        <f t="shared" si="64"/>
        <v>-</v>
      </c>
      <c r="AN240" s="228" t="str">
        <f t="shared" si="65"/>
        <v>-</v>
      </c>
      <c r="AO240" s="240" t="str">
        <f t="shared" si="66"/>
        <v>-</v>
      </c>
      <c r="AP240" s="224" t="str">
        <f t="shared" si="67"/>
        <v>-</v>
      </c>
      <c r="AQ240" s="226" t="str">
        <f t="shared" si="68"/>
        <v>-</v>
      </c>
      <c r="AR240" s="109" t="str">
        <f t="shared" si="72"/>
        <v>-</v>
      </c>
      <c r="AS240" s="110" t="str">
        <f t="shared" si="69"/>
        <v>-</v>
      </c>
      <c r="AT240" s="110" t="str">
        <f t="shared" si="70"/>
        <v>-</v>
      </c>
    </row>
    <row r="241" spans="2:46">
      <c r="B241" s="18">
        <f t="shared" si="71"/>
        <v>159</v>
      </c>
      <c r="D241" s="22" t="str">
        <f>IF(ISNUMBER(ESTIMATE!C181),ESTIMATE!C181,"-")</f>
        <v>-</v>
      </c>
      <c r="E241" s="40" t="str">
        <f>IF(ISNUMBER(ESTIMATE!D181),ESTIMATE!D181,"-")</f>
        <v>-</v>
      </c>
      <c r="F241" s="16" t="str">
        <f>IF(ISNUMBER(ESTIMATE!E181),ESTIMATE!E181,"-")</f>
        <v>-</v>
      </c>
      <c r="G241" s="16" t="str">
        <f>IF(ISNUMBER(ESTIMATE!F181),IF(ESTIMATE!F181=1,1,-1),"-")</f>
        <v>-</v>
      </c>
      <c r="H241" s="16" t="str">
        <f>IF(ISNUMBER(ESTIMATE!G181),IF(ESTIMATE!G181=1,1,-1),"-")</f>
        <v>-</v>
      </c>
      <c r="I241" s="16" t="str">
        <f>IF(ISNUMBER(ESTIMATE!H181),IF(ESTIMATE!H181=1,1,-1),"-")</f>
        <v>-</v>
      </c>
      <c r="J241" s="16" t="str">
        <f>IF(ISNUMBER(ESTIMATE!I181),IF(ESTIMATE!I181=1,1,-1),"-")</f>
        <v>-</v>
      </c>
      <c r="K241" s="16" t="str">
        <f>IF(ISNUMBER(ESTIMATE!J181),IF(ESTIMATE!J181=1,1,-1),"-")</f>
        <v>-</v>
      </c>
      <c r="L241" s="16" t="str">
        <f>IF(ISNUMBER(ESTIMATE!K181),IF(ESTIMATE!K181=1,1,-1),"-")</f>
        <v>-</v>
      </c>
      <c r="M241" s="16" t="str">
        <f>IF(ISNUMBER(ESTIMATE!L181),IF(ESTIMATE!L181=1,1,-1),"-")</f>
        <v>-</v>
      </c>
      <c r="N241" s="16" t="str">
        <f>IF(ISNUMBER(ESTIMATE!M181),IF(ESTIMATE!M181=1,1,-1),"-")</f>
        <v>-</v>
      </c>
      <c r="O241" s="16" t="str">
        <f>IF(ISNUMBER(ESTIMATE!N181),IF(ESTIMATE!N181=1,1,-1),"-")</f>
        <v>-</v>
      </c>
      <c r="P241" s="16" t="str">
        <f>IF(ISNUMBER(ESTIMATE!O181),IF(ESTIMATE!O181=1,1,-1),"-")</f>
        <v>-</v>
      </c>
      <c r="Q241" s="16" t="str">
        <f>IF(ISNUMBER(ESTIMATE!P181),IF(ESTIMATE!P181=1,1,-1),"-")</f>
        <v>-</v>
      </c>
      <c r="R241" s="16" t="str">
        <f>IF(ISNUMBER(ESTIMATE!Q181),IF(ESTIMATE!Q181=1,1,-1),"-")</f>
        <v>-</v>
      </c>
      <c r="S241" s="16" t="str">
        <f>IF(ISNUMBER(ESTIMATE!R181),IF(ESTIMATE!R181=1,1,-1),"-")</f>
        <v>-</v>
      </c>
      <c r="T241" s="16" t="str">
        <f>IF(ISNUMBER(ESTIMATE!S181),IF(ESTIMATE!S181=1,1,-1),"-")</f>
        <v>-</v>
      </c>
      <c r="U241" s="16" t="str">
        <f>IF(ISNUMBER(ESTIMATE!T181),IF(ESTIMATE!T181=1,1,-1),"-")</f>
        <v>-</v>
      </c>
      <c r="V241" s="16" t="str">
        <f>IF(ISNUMBER(ESTIMATE!U181),IF(ESTIMATE!U181=1,1,-1),"-")</f>
        <v>-</v>
      </c>
      <c r="W241" s="16" t="str">
        <f>IF(ISNUMBER(ESTIMATE!V181),IF(ESTIMATE!V181=1,1,-1),"-")</f>
        <v>-</v>
      </c>
      <c r="X241" s="224" t="str">
        <f t="shared" si="49"/>
        <v>-</v>
      </c>
      <c r="Y241" s="225" t="str">
        <f t="shared" si="50"/>
        <v>-</v>
      </c>
      <c r="Z241" s="226" t="str">
        <f t="shared" si="51"/>
        <v>-</v>
      </c>
      <c r="AA241" s="227" t="str">
        <f t="shared" si="52"/>
        <v>-</v>
      </c>
      <c r="AB241" s="228" t="str">
        <f t="shared" si="53"/>
        <v>-</v>
      </c>
      <c r="AC241" s="226" t="str">
        <f t="shared" si="54"/>
        <v>-</v>
      </c>
      <c r="AD241" s="227" t="str">
        <f t="shared" si="55"/>
        <v>-</v>
      </c>
      <c r="AE241" s="228" t="str">
        <f t="shared" si="56"/>
        <v>-</v>
      </c>
      <c r="AF241" s="239" t="str">
        <f t="shared" si="57"/>
        <v>-</v>
      </c>
      <c r="AG241" s="227" t="str">
        <f t="shared" si="58"/>
        <v>-</v>
      </c>
      <c r="AH241" s="228" t="str">
        <f t="shared" si="59"/>
        <v>-</v>
      </c>
      <c r="AI241" s="239" t="str">
        <f t="shared" si="60"/>
        <v>-</v>
      </c>
      <c r="AJ241" s="227" t="str">
        <f t="shared" si="61"/>
        <v>-</v>
      </c>
      <c r="AK241" s="228" t="str">
        <f t="shared" si="62"/>
        <v>-</v>
      </c>
      <c r="AL241" s="239" t="str">
        <f t="shared" si="63"/>
        <v>-</v>
      </c>
      <c r="AM241" s="227" t="str">
        <f t="shared" si="64"/>
        <v>-</v>
      </c>
      <c r="AN241" s="228" t="str">
        <f t="shared" si="65"/>
        <v>-</v>
      </c>
      <c r="AO241" s="240" t="str">
        <f t="shared" si="66"/>
        <v>-</v>
      </c>
      <c r="AP241" s="224" t="str">
        <f t="shared" si="67"/>
        <v>-</v>
      </c>
      <c r="AQ241" s="226" t="str">
        <f t="shared" si="68"/>
        <v>-</v>
      </c>
      <c r="AR241" s="109" t="str">
        <f t="shared" si="72"/>
        <v>-</v>
      </c>
      <c r="AS241" s="110" t="str">
        <f t="shared" si="69"/>
        <v>-</v>
      </c>
      <c r="AT241" s="110" t="str">
        <f t="shared" si="70"/>
        <v>-</v>
      </c>
    </row>
    <row r="242" spans="2:46">
      <c r="B242" s="18">
        <f t="shared" si="71"/>
        <v>160</v>
      </c>
      <c r="D242" s="22" t="str">
        <f>IF(ISNUMBER(ESTIMATE!C182),ESTIMATE!C182,"-")</f>
        <v>-</v>
      </c>
      <c r="E242" s="40" t="str">
        <f>IF(ISNUMBER(ESTIMATE!D182),ESTIMATE!D182,"-")</f>
        <v>-</v>
      </c>
      <c r="F242" s="16" t="str">
        <f>IF(ISNUMBER(ESTIMATE!E182),ESTIMATE!E182,"-")</f>
        <v>-</v>
      </c>
      <c r="G242" s="16" t="str">
        <f>IF(ISNUMBER(ESTIMATE!F182),IF(ESTIMATE!F182=1,1,-1),"-")</f>
        <v>-</v>
      </c>
      <c r="H242" s="16" t="str">
        <f>IF(ISNUMBER(ESTIMATE!G182),IF(ESTIMATE!G182=1,1,-1),"-")</f>
        <v>-</v>
      </c>
      <c r="I242" s="16" t="str">
        <f>IF(ISNUMBER(ESTIMATE!H182),IF(ESTIMATE!H182=1,1,-1),"-")</f>
        <v>-</v>
      </c>
      <c r="J242" s="16" t="str">
        <f>IF(ISNUMBER(ESTIMATE!I182),IF(ESTIMATE!I182=1,1,-1),"-")</f>
        <v>-</v>
      </c>
      <c r="K242" s="16" t="str">
        <f>IF(ISNUMBER(ESTIMATE!J182),IF(ESTIMATE!J182=1,1,-1),"-")</f>
        <v>-</v>
      </c>
      <c r="L242" s="16" t="str">
        <f>IF(ISNUMBER(ESTIMATE!K182),IF(ESTIMATE!K182=1,1,-1),"-")</f>
        <v>-</v>
      </c>
      <c r="M242" s="16" t="str">
        <f>IF(ISNUMBER(ESTIMATE!L182),IF(ESTIMATE!L182=1,1,-1),"-")</f>
        <v>-</v>
      </c>
      <c r="N242" s="16" t="str">
        <f>IF(ISNUMBER(ESTIMATE!M182),IF(ESTIMATE!M182=1,1,-1),"-")</f>
        <v>-</v>
      </c>
      <c r="O242" s="16" t="str">
        <f>IF(ISNUMBER(ESTIMATE!N182),IF(ESTIMATE!N182=1,1,-1),"-")</f>
        <v>-</v>
      </c>
      <c r="P242" s="16" t="str">
        <f>IF(ISNUMBER(ESTIMATE!O182),IF(ESTIMATE!O182=1,1,-1),"-")</f>
        <v>-</v>
      </c>
      <c r="Q242" s="16" t="str">
        <f>IF(ISNUMBER(ESTIMATE!P182),IF(ESTIMATE!P182=1,1,-1),"-")</f>
        <v>-</v>
      </c>
      <c r="R242" s="16" t="str">
        <f>IF(ISNUMBER(ESTIMATE!Q182),IF(ESTIMATE!Q182=1,1,-1),"-")</f>
        <v>-</v>
      </c>
      <c r="S242" s="16" t="str">
        <f>IF(ISNUMBER(ESTIMATE!R182),IF(ESTIMATE!R182=1,1,-1),"-")</f>
        <v>-</v>
      </c>
      <c r="T242" s="16" t="str">
        <f>IF(ISNUMBER(ESTIMATE!S182),IF(ESTIMATE!S182=1,1,-1),"-")</f>
        <v>-</v>
      </c>
      <c r="U242" s="16" t="str">
        <f>IF(ISNUMBER(ESTIMATE!T182),IF(ESTIMATE!T182=1,1,-1),"-")</f>
        <v>-</v>
      </c>
      <c r="V242" s="16" t="str">
        <f>IF(ISNUMBER(ESTIMATE!U182),IF(ESTIMATE!U182=1,1,-1),"-")</f>
        <v>-</v>
      </c>
      <c r="W242" s="16" t="str">
        <f>IF(ISNUMBER(ESTIMATE!V182),IF(ESTIMATE!V182=1,1,-1),"-")</f>
        <v>-</v>
      </c>
      <c r="X242" s="224" t="str">
        <f t="shared" si="49"/>
        <v>-</v>
      </c>
      <c r="Y242" s="225" t="str">
        <f t="shared" si="50"/>
        <v>-</v>
      </c>
      <c r="Z242" s="226" t="str">
        <f t="shared" si="51"/>
        <v>-</v>
      </c>
      <c r="AA242" s="227" t="str">
        <f t="shared" si="52"/>
        <v>-</v>
      </c>
      <c r="AB242" s="228" t="str">
        <f t="shared" si="53"/>
        <v>-</v>
      </c>
      <c r="AC242" s="226" t="str">
        <f t="shared" si="54"/>
        <v>-</v>
      </c>
      <c r="AD242" s="227" t="str">
        <f t="shared" si="55"/>
        <v>-</v>
      </c>
      <c r="AE242" s="228" t="str">
        <f t="shared" si="56"/>
        <v>-</v>
      </c>
      <c r="AF242" s="239" t="str">
        <f t="shared" si="57"/>
        <v>-</v>
      </c>
      <c r="AG242" s="227" t="str">
        <f t="shared" si="58"/>
        <v>-</v>
      </c>
      <c r="AH242" s="228" t="str">
        <f t="shared" si="59"/>
        <v>-</v>
      </c>
      <c r="AI242" s="239" t="str">
        <f t="shared" si="60"/>
        <v>-</v>
      </c>
      <c r="AJ242" s="227" t="str">
        <f t="shared" si="61"/>
        <v>-</v>
      </c>
      <c r="AK242" s="228" t="str">
        <f t="shared" si="62"/>
        <v>-</v>
      </c>
      <c r="AL242" s="239" t="str">
        <f t="shared" si="63"/>
        <v>-</v>
      </c>
      <c r="AM242" s="227" t="str">
        <f t="shared" si="64"/>
        <v>-</v>
      </c>
      <c r="AN242" s="228" t="str">
        <f t="shared" si="65"/>
        <v>-</v>
      </c>
      <c r="AO242" s="240" t="str">
        <f t="shared" si="66"/>
        <v>-</v>
      </c>
      <c r="AP242" s="224" t="str">
        <f t="shared" si="67"/>
        <v>-</v>
      </c>
      <c r="AQ242" s="226" t="str">
        <f t="shared" si="68"/>
        <v>-</v>
      </c>
      <c r="AR242" s="109" t="str">
        <f t="shared" si="72"/>
        <v>-</v>
      </c>
      <c r="AS242" s="110" t="str">
        <f t="shared" si="69"/>
        <v>-</v>
      </c>
      <c r="AT242" s="110" t="str">
        <f t="shared" si="70"/>
        <v>-</v>
      </c>
    </row>
    <row r="243" spans="2:46">
      <c r="B243" s="18">
        <f t="shared" si="71"/>
        <v>161</v>
      </c>
      <c r="D243" s="22" t="str">
        <f>IF(ISNUMBER(ESTIMATE!C183),ESTIMATE!C183,"-")</f>
        <v>-</v>
      </c>
      <c r="E243" s="40" t="str">
        <f>IF(ISNUMBER(ESTIMATE!D183),ESTIMATE!D183,"-")</f>
        <v>-</v>
      </c>
      <c r="F243" s="16" t="str">
        <f>IF(ISNUMBER(ESTIMATE!E183),ESTIMATE!E183,"-")</f>
        <v>-</v>
      </c>
      <c r="G243" s="16" t="str">
        <f>IF(ISNUMBER(ESTIMATE!F183),IF(ESTIMATE!F183=1,1,-1),"-")</f>
        <v>-</v>
      </c>
      <c r="H243" s="16" t="str">
        <f>IF(ISNUMBER(ESTIMATE!G183),IF(ESTIMATE!G183=1,1,-1),"-")</f>
        <v>-</v>
      </c>
      <c r="I243" s="16" t="str">
        <f>IF(ISNUMBER(ESTIMATE!H183),IF(ESTIMATE!H183=1,1,-1),"-")</f>
        <v>-</v>
      </c>
      <c r="J243" s="16" t="str">
        <f>IF(ISNUMBER(ESTIMATE!I183),IF(ESTIMATE!I183=1,1,-1),"-")</f>
        <v>-</v>
      </c>
      <c r="K243" s="16" t="str">
        <f>IF(ISNUMBER(ESTIMATE!J183),IF(ESTIMATE!J183=1,1,-1),"-")</f>
        <v>-</v>
      </c>
      <c r="L243" s="16" t="str">
        <f>IF(ISNUMBER(ESTIMATE!K183),IF(ESTIMATE!K183=1,1,-1),"-")</f>
        <v>-</v>
      </c>
      <c r="M243" s="16" t="str">
        <f>IF(ISNUMBER(ESTIMATE!L183),IF(ESTIMATE!L183=1,1,-1),"-")</f>
        <v>-</v>
      </c>
      <c r="N243" s="16" t="str">
        <f>IF(ISNUMBER(ESTIMATE!M183),IF(ESTIMATE!M183=1,1,-1),"-")</f>
        <v>-</v>
      </c>
      <c r="O243" s="16" t="str">
        <f>IF(ISNUMBER(ESTIMATE!N183),IF(ESTIMATE!N183=1,1,-1),"-")</f>
        <v>-</v>
      </c>
      <c r="P243" s="16" t="str">
        <f>IF(ISNUMBER(ESTIMATE!O183),IF(ESTIMATE!O183=1,1,-1),"-")</f>
        <v>-</v>
      </c>
      <c r="Q243" s="16" t="str">
        <f>IF(ISNUMBER(ESTIMATE!P183),IF(ESTIMATE!P183=1,1,-1),"-")</f>
        <v>-</v>
      </c>
      <c r="R243" s="16" t="str">
        <f>IF(ISNUMBER(ESTIMATE!Q183),IF(ESTIMATE!Q183=1,1,-1),"-")</f>
        <v>-</v>
      </c>
      <c r="S243" s="16" t="str">
        <f>IF(ISNUMBER(ESTIMATE!R183),IF(ESTIMATE!R183=1,1,-1),"-")</f>
        <v>-</v>
      </c>
      <c r="T243" s="16" t="str">
        <f>IF(ISNUMBER(ESTIMATE!S183),IF(ESTIMATE!S183=1,1,-1),"-")</f>
        <v>-</v>
      </c>
      <c r="U243" s="16" t="str">
        <f>IF(ISNUMBER(ESTIMATE!T183),IF(ESTIMATE!T183=1,1,-1),"-")</f>
        <v>-</v>
      </c>
      <c r="V243" s="16" t="str">
        <f>IF(ISNUMBER(ESTIMATE!U183),IF(ESTIMATE!U183=1,1,-1),"-")</f>
        <v>-</v>
      </c>
      <c r="W243" s="16" t="str">
        <f>IF(ISNUMBER(ESTIMATE!V183),IF(ESTIMATE!V183=1,1,-1),"-")</f>
        <v>-</v>
      </c>
      <c r="X243" s="224" t="str">
        <f t="shared" si="49"/>
        <v>-</v>
      </c>
      <c r="Y243" s="225" t="str">
        <f t="shared" si="50"/>
        <v>-</v>
      </c>
      <c r="Z243" s="226" t="str">
        <f t="shared" si="51"/>
        <v>-</v>
      </c>
      <c r="AA243" s="227" t="str">
        <f t="shared" si="52"/>
        <v>-</v>
      </c>
      <c r="AB243" s="228" t="str">
        <f t="shared" si="53"/>
        <v>-</v>
      </c>
      <c r="AC243" s="226" t="str">
        <f t="shared" si="54"/>
        <v>-</v>
      </c>
      <c r="AD243" s="227" t="str">
        <f t="shared" si="55"/>
        <v>-</v>
      </c>
      <c r="AE243" s="228" t="str">
        <f t="shared" si="56"/>
        <v>-</v>
      </c>
      <c r="AF243" s="239" t="str">
        <f t="shared" si="57"/>
        <v>-</v>
      </c>
      <c r="AG243" s="227" t="str">
        <f t="shared" si="58"/>
        <v>-</v>
      </c>
      <c r="AH243" s="228" t="str">
        <f t="shared" si="59"/>
        <v>-</v>
      </c>
      <c r="AI243" s="239" t="str">
        <f t="shared" si="60"/>
        <v>-</v>
      </c>
      <c r="AJ243" s="227" t="str">
        <f t="shared" si="61"/>
        <v>-</v>
      </c>
      <c r="AK243" s="228" t="str">
        <f t="shared" si="62"/>
        <v>-</v>
      </c>
      <c r="AL243" s="239" t="str">
        <f t="shared" si="63"/>
        <v>-</v>
      </c>
      <c r="AM243" s="227" t="str">
        <f t="shared" si="64"/>
        <v>-</v>
      </c>
      <c r="AN243" s="228" t="str">
        <f t="shared" si="65"/>
        <v>-</v>
      </c>
      <c r="AO243" s="240" t="str">
        <f t="shared" si="66"/>
        <v>-</v>
      </c>
      <c r="AP243" s="224" t="str">
        <f t="shared" si="67"/>
        <v>-</v>
      </c>
      <c r="AQ243" s="226" t="str">
        <f t="shared" si="68"/>
        <v>-</v>
      </c>
      <c r="AR243" s="109" t="str">
        <f t="shared" si="72"/>
        <v>-</v>
      </c>
      <c r="AS243" s="110" t="str">
        <f t="shared" si="69"/>
        <v>-</v>
      </c>
      <c r="AT243" s="110" t="str">
        <f t="shared" si="70"/>
        <v>-</v>
      </c>
    </row>
    <row r="244" spans="2:46">
      <c r="B244" s="18">
        <f t="shared" si="71"/>
        <v>162</v>
      </c>
      <c r="D244" s="22" t="str">
        <f>IF(ISNUMBER(ESTIMATE!C184),ESTIMATE!C184,"-")</f>
        <v>-</v>
      </c>
      <c r="E244" s="40" t="str">
        <f>IF(ISNUMBER(ESTIMATE!D184),ESTIMATE!D184,"-")</f>
        <v>-</v>
      </c>
      <c r="F244" s="16" t="str">
        <f>IF(ISNUMBER(ESTIMATE!E184),ESTIMATE!E184,"-")</f>
        <v>-</v>
      </c>
      <c r="G244" s="16" t="str">
        <f>IF(ISNUMBER(ESTIMATE!F184),IF(ESTIMATE!F184=1,1,-1),"-")</f>
        <v>-</v>
      </c>
      <c r="H244" s="16" t="str">
        <f>IF(ISNUMBER(ESTIMATE!G184),IF(ESTIMATE!G184=1,1,-1),"-")</f>
        <v>-</v>
      </c>
      <c r="I244" s="16" t="str">
        <f>IF(ISNUMBER(ESTIMATE!H184),IF(ESTIMATE!H184=1,1,-1),"-")</f>
        <v>-</v>
      </c>
      <c r="J244" s="16" t="str">
        <f>IF(ISNUMBER(ESTIMATE!I184),IF(ESTIMATE!I184=1,1,-1),"-")</f>
        <v>-</v>
      </c>
      <c r="K244" s="16" t="str">
        <f>IF(ISNUMBER(ESTIMATE!J184),IF(ESTIMATE!J184=1,1,-1),"-")</f>
        <v>-</v>
      </c>
      <c r="L244" s="16" t="str">
        <f>IF(ISNUMBER(ESTIMATE!K184),IF(ESTIMATE!K184=1,1,-1),"-")</f>
        <v>-</v>
      </c>
      <c r="M244" s="16" t="str">
        <f>IF(ISNUMBER(ESTIMATE!L184),IF(ESTIMATE!L184=1,1,-1),"-")</f>
        <v>-</v>
      </c>
      <c r="N244" s="16" t="str">
        <f>IF(ISNUMBER(ESTIMATE!M184),IF(ESTIMATE!M184=1,1,-1),"-")</f>
        <v>-</v>
      </c>
      <c r="O244" s="16" t="str">
        <f>IF(ISNUMBER(ESTIMATE!N184),IF(ESTIMATE!N184=1,1,-1),"-")</f>
        <v>-</v>
      </c>
      <c r="P244" s="16" t="str">
        <f>IF(ISNUMBER(ESTIMATE!O184),IF(ESTIMATE!O184=1,1,-1),"-")</f>
        <v>-</v>
      </c>
      <c r="Q244" s="16" t="str">
        <f>IF(ISNUMBER(ESTIMATE!P184),IF(ESTIMATE!P184=1,1,-1),"-")</f>
        <v>-</v>
      </c>
      <c r="R244" s="16" t="str">
        <f>IF(ISNUMBER(ESTIMATE!Q184),IF(ESTIMATE!Q184=1,1,-1),"-")</f>
        <v>-</v>
      </c>
      <c r="S244" s="16" t="str">
        <f>IF(ISNUMBER(ESTIMATE!R184),IF(ESTIMATE!R184=1,1,-1),"-")</f>
        <v>-</v>
      </c>
      <c r="T244" s="16" t="str">
        <f>IF(ISNUMBER(ESTIMATE!S184),IF(ESTIMATE!S184=1,1,-1),"-")</f>
        <v>-</v>
      </c>
      <c r="U244" s="16" t="str">
        <f>IF(ISNUMBER(ESTIMATE!T184),IF(ESTIMATE!T184=1,1,-1),"-")</f>
        <v>-</v>
      </c>
      <c r="V244" s="16" t="str">
        <f>IF(ISNUMBER(ESTIMATE!U184),IF(ESTIMATE!U184=1,1,-1),"-")</f>
        <v>-</v>
      </c>
      <c r="W244" s="16" t="str">
        <f>IF(ISNUMBER(ESTIMATE!V184),IF(ESTIMATE!V184=1,1,-1),"-")</f>
        <v>-</v>
      </c>
      <c r="X244" s="224" t="str">
        <f t="shared" si="49"/>
        <v>-</v>
      </c>
      <c r="Y244" s="225" t="str">
        <f t="shared" si="50"/>
        <v>-</v>
      </c>
      <c r="Z244" s="226" t="str">
        <f t="shared" si="51"/>
        <v>-</v>
      </c>
      <c r="AA244" s="227" t="str">
        <f t="shared" si="52"/>
        <v>-</v>
      </c>
      <c r="AB244" s="228" t="str">
        <f t="shared" si="53"/>
        <v>-</v>
      </c>
      <c r="AC244" s="226" t="str">
        <f t="shared" si="54"/>
        <v>-</v>
      </c>
      <c r="AD244" s="227" t="str">
        <f t="shared" si="55"/>
        <v>-</v>
      </c>
      <c r="AE244" s="228" t="str">
        <f t="shared" si="56"/>
        <v>-</v>
      </c>
      <c r="AF244" s="239" t="str">
        <f t="shared" si="57"/>
        <v>-</v>
      </c>
      <c r="AG244" s="227" t="str">
        <f t="shared" si="58"/>
        <v>-</v>
      </c>
      <c r="AH244" s="228" t="str">
        <f t="shared" si="59"/>
        <v>-</v>
      </c>
      <c r="AI244" s="239" t="str">
        <f t="shared" si="60"/>
        <v>-</v>
      </c>
      <c r="AJ244" s="227" t="str">
        <f t="shared" si="61"/>
        <v>-</v>
      </c>
      <c r="AK244" s="228" t="str">
        <f t="shared" si="62"/>
        <v>-</v>
      </c>
      <c r="AL244" s="239" t="str">
        <f t="shared" si="63"/>
        <v>-</v>
      </c>
      <c r="AM244" s="227" t="str">
        <f t="shared" si="64"/>
        <v>-</v>
      </c>
      <c r="AN244" s="228" t="str">
        <f t="shared" si="65"/>
        <v>-</v>
      </c>
      <c r="AO244" s="240" t="str">
        <f t="shared" si="66"/>
        <v>-</v>
      </c>
      <c r="AP244" s="224" t="str">
        <f t="shared" si="67"/>
        <v>-</v>
      </c>
      <c r="AQ244" s="226" t="str">
        <f t="shared" si="68"/>
        <v>-</v>
      </c>
      <c r="AR244" s="109" t="str">
        <f t="shared" si="72"/>
        <v>-</v>
      </c>
      <c r="AS244" s="110" t="str">
        <f t="shared" si="69"/>
        <v>-</v>
      </c>
      <c r="AT244" s="110" t="str">
        <f t="shared" si="70"/>
        <v>-</v>
      </c>
    </row>
    <row r="245" spans="2:46">
      <c r="B245" s="18">
        <f t="shared" si="71"/>
        <v>163</v>
      </c>
      <c r="D245" s="22" t="str">
        <f>IF(ISNUMBER(ESTIMATE!C185),ESTIMATE!C185,"-")</f>
        <v>-</v>
      </c>
      <c r="E245" s="40" t="str">
        <f>IF(ISNUMBER(ESTIMATE!D185),ESTIMATE!D185,"-")</f>
        <v>-</v>
      </c>
      <c r="F245" s="16" t="str">
        <f>IF(ISNUMBER(ESTIMATE!E185),ESTIMATE!E185,"-")</f>
        <v>-</v>
      </c>
      <c r="G245" s="16" t="str">
        <f>IF(ISNUMBER(ESTIMATE!F185),IF(ESTIMATE!F185=1,1,-1),"-")</f>
        <v>-</v>
      </c>
      <c r="H245" s="16" t="str">
        <f>IF(ISNUMBER(ESTIMATE!G185),IF(ESTIMATE!G185=1,1,-1),"-")</f>
        <v>-</v>
      </c>
      <c r="I245" s="16" t="str">
        <f>IF(ISNUMBER(ESTIMATE!H185),IF(ESTIMATE!H185=1,1,-1),"-")</f>
        <v>-</v>
      </c>
      <c r="J245" s="16" t="str">
        <f>IF(ISNUMBER(ESTIMATE!I185),IF(ESTIMATE!I185=1,1,-1),"-")</f>
        <v>-</v>
      </c>
      <c r="K245" s="16" t="str">
        <f>IF(ISNUMBER(ESTIMATE!J185),IF(ESTIMATE!J185=1,1,-1),"-")</f>
        <v>-</v>
      </c>
      <c r="L245" s="16" t="str">
        <f>IF(ISNUMBER(ESTIMATE!K185),IF(ESTIMATE!K185=1,1,-1),"-")</f>
        <v>-</v>
      </c>
      <c r="M245" s="16" t="str">
        <f>IF(ISNUMBER(ESTIMATE!L185),IF(ESTIMATE!L185=1,1,-1),"-")</f>
        <v>-</v>
      </c>
      <c r="N245" s="16" t="str">
        <f>IF(ISNUMBER(ESTIMATE!M185),IF(ESTIMATE!M185=1,1,-1),"-")</f>
        <v>-</v>
      </c>
      <c r="O245" s="16" t="str">
        <f>IF(ISNUMBER(ESTIMATE!N185),IF(ESTIMATE!N185=1,1,-1),"-")</f>
        <v>-</v>
      </c>
      <c r="P245" s="16" t="str">
        <f>IF(ISNUMBER(ESTIMATE!O185),IF(ESTIMATE!O185=1,1,-1),"-")</f>
        <v>-</v>
      </c>
      <c r="Q245" s="16" t="str">
        <f>IF(ISNUMBER(ESTIMATE!P185),IF(ESTIMATE!P185=1,1,-1),"-")</f>
        <v>-</v>
      </c>
      <c r="R245" s="16" t="str">
        <f>IF(ISNUMBER(ESTIMATE!Q185),IF(ESTIMATE!Q185=1,1,-1),"-")</f>
        <v>-</v>
      </c>
      <c r="S245" s="16" t="str">
        <f>IF(ISNUMBER(ESTIMATE!R185),IF(ESTIMATE!R185=1,1,-1),"-")</f>
        <v>-</v>
      </c>
      <c r="T245" s="16" t="str">
        <f>IF(ISNUMBER(ESTIMATE!S185),IF(ESTIMATE!S185=1,1,-1),"-")</f>
        <v>-</v>
      </c>
      <c r="U245" s="16" t="str">
        <f>IF(ISNUMBER(ESTIMATE!T185),IF(ESTIMATE!T185=1,1,-1),"-")</f>
        <v>-</v>
      </c>
      <c r="V245" s="16" t="str">
        <f>IF(ISNUMBER(ESTIMATE!U185),IF(ESTIMATE!U185=1,1,-1),"-")</f>
        <v>-</v>
      </c>
      <c r="W245" s="16" t="str">
        <f>IF(ISNUMBER(ESTIMATE!V185),IF(ESTIMATE!V185=1,1,-1),"-")</f>
        <v>-</v>
      </c>
      <c r="X245" s="224" t="str">
        <f t="shared" si="49"/>
        <v>-</v>
      </c>
      <c r="Y245" s="225" t="str">
        <f t="shared" si="50"/>
        <v>-</v>
      </c>
      <c r="Z245" s="226" t="str">
        <f t="shared" si="51"/>
        <v>-</v>
      </c>
      <c r="AA245" s="227" t="str">
        <f t="shared" si="52"/>
        <v>-</v>
      </c>
      <c r="AB245" s="228" t="str">
        <f t="shared" si="53"/>
        <v>-</v>
      </c>
      <c r="AC245" s="226" t="str">
        <f t="shared" si="54"/>
        <v>-</v>
      </c>
      <c r="AD245" s="227" t="str">
        <f t="shared" si="55"/>
        <v>-</v>
      </c>
      <c r="AE245" s="228" t="str">
        <f t="shared" si="56"/>
        <v>-</v>
      </c>
      <c r="AF245" s="239" t="str">
        <f t="shared" si="57"/>
        <v>-</v>
      </c>
      <c r="AG245" s="227" t="str">
        <f t="shared" si="58"/>
        <v>-</v>
      </c>
      <c r="AH245" s="228" t="str">
        <f t="shared" si="59"/>
        <v>-</v>
      </c>
      <c r="AI245" s="239" t="str">
        <f t="shared" si="60"/>
        <v>-</v>
      </c>
      <c r="AJ245" s="227" t="str">
        <f t="shared" si="61"/>
        <v>-</v>
      </c>
      <c r="AK245" s="228" t="str">
        <f t="shared" si="62"/>
        <v>-</v>
      </c>
      <c r="AL245" s="239" t="str">
        <f t="shared" si="63"/>
        <v>-</v>
      </c>
      <c r="AM245" s="227" t="str">
        <f t="shared" si="64"/>
        <v>-</v>
      </c>
      <c r="AN245" s="228" t="str">
        <f t="shared" si="65"/>
        <v>-</v>
      </c>
      <c r="AO245" s="240" t="str">
        <f t="shared" si="66"/>
        <v>-</v>
      </c>
      <c r="AP245" s="224" t="str">
        <f t="shared" si="67"/>
        <v>-</v>
      </c>
      <c r="AQ245" s="226" t="str">
        <f t="shared" si="68"/>
        <v>-</v>
      </c>
      <c r="AR245" s="109" t="str">
        <f t="shared" si="72"/>
        <v>-</v>
      </c>
      <c r="AS245" s="110" t="str">
        <f t="shared" si="69"/>
        <v>-</v>
      </c>
      <c r="AT245" s="110" t="str">
        <f t="shared" si="70"/>
        <v>-</v>
      </c>
    </row>
    <row r="246" spans="2:46">
      <c r="B246" s="18">
        <f t="shared" si="71"/>
        <v>164</v>
      </c>
      <c r="D246" s="22" t="str">
        <f>IF(ISNUMBER(ESTIMATE!C186),ESTIMATE!C186,"-")</f>
        <v>-</v>
      </c>
      <c r="E246" s="40" t="str">
        <f>IF(ISNUMBER(ESTIMATE!D186),ESTIMATE!D186,"-")</f>
        <v>-</v>
      </c>
      <c r="F246" s="16" t="str">
        <f>IF(ISNUMBER(ESTIMATE!E186),ESTIMATE!E186,"-")</f>
        <v>-</v>
      </c>
      <c r="G246" s="16" t="str">
        <f>IF(ISNUMBER(ESTIMATE!F186),IF(ESTIMATE!F186=1,1,-1),"-")</f>
        <v>-</v>
      </c>
      <c r="H246" s="16" t="str">
        <f>IF(ISNUMBER(ESTIMATE!G186),IF(ESTIMATE!G186=1,1,-1),"-")</f>
        <v>-</v>
      </c>
      <c r="I246" s="16" t="str">
        <f>IF(ISNUMBER(ESTIMATE!H186),IF(ESTIMATE!H186=1,1,-1),"-")</f>
        <v>-</v>
      </c>
      <c r="J246" s="16" t="str">
        <f>IF(ISNUMBER(ESTIMATE!I186),IF(ESTIMATE!I186=1,1,-1),"-")</f>
        <v>-</v>
      </c>
      <c r="K246" s="16" t="str">
        <f>IF(ISNUMBER(ESTIMATE!J186),IF(ESTIMATE!J186=1,1,-1),"-")</f>
        <v>-</v>
      </c>
      <c r="L246" s="16" t="str">
        <f>IF(ISNUMBER(ESTIMATE!K186),IF(ESTIMATE!K186=1,1,-1),"-")</f>
        <v>-</v>
      </c>
      <c r="M246" s="16" t="str">
        <f>IF(ISNUMBER(ESTIMATE!L186),IF(ESTIMATE!L186=1,1,-1),"-")</f>
        <v>-</v>
      </c>
      <c r="N246" s="16" t="str">
        <f>IF(ISNUMBER(ESTIMATE!M186),IF(ESTIMATE!M186=1,1,-1),"-")</f>
        <v>-</v>
      </c>
      <c r="O246" s="16" t="str">
        <f>IF(ISNUMBER(ESTIMATE!N186),IF(ESTIMATE!N186=1,1,-1),"-")</f>
        <v>-</v>
      </c>
      <c r="P246" s="16" t="str">
        <f>IF(ISNUMBER(ESTIMATE!O186),IF(ESTIMATE!O186=1,1,-1),"-")</f>
        <v>-</v>
      </c>
      <c r="Q246" s="16" t="str">
        <f>IF(ISNUMBER(ESTIMATE!P186),IF(ESTIMATE!P186=1,1,-1),"-")</f>
        <v>-</v>
      </c>
      <c r="R246" s="16" t="str">
        <f>IF(ISNUMBER(ESTIMATE!Q186),IF(ESTIMATE!Q186=1,1,-1),"-")</f>
        <v>-</v>
      </c>
      <c r="S246" s="16" t="str">
        <f>IF(ISNUMBER(ESTIMATE!R186),IF(ESTIMATE!R186=1,1,-1),"-")</f>
        <v>-</v>
      </c>
      <c r="T246" s="16" t="str">
        <f>IF(ISNUMBER(ESTIMATE!S186),IF(ESTIMATE!S186=1,1,-1),"-")</f>
        <v>-</v>
      </c>
      <c r="U246" s="16" t="str">
        <f>IF(ISNUMBER(ESTIMATE!T186),IF(ESTIMATE!T186=1,1,-1),"-")</f>
        <v>-</v>
      </c>
      <c r="V246" s="16" t="str">
        <f>IF(ISNUMBER(ESTIMATE!U186),IF(ESTIMATE!U186=1,1,-1),"-")</f>
        <v>-</v>
      </c>
      <c r="W246" s="16" t="str">
        <f>IF(ISNUMBER(ESTIMATE!V186),IF(ESTIMATE!V186=1,1,-1),"-")</f>
        <v>-</v>
      </c>
      <c r="X246" s="224" t="str">
        <f t="shared" si="49"/>
        <v>-</v>
      </c>
      <c r="Y246" s="225" t="str">
        <f t="shared" si="50"/>
        <v>-</v>
      </c>
      <c r="Z246" s="226" t="str">
        <f t="shared" si="51"/>
        <v>-</v>
      </c>
      <c r="AA246" s="227" t="str">
        <f t="shared" si="52"/>
        <v>-</v>
      </c>
      <c r="AB246" s="228" t="str">
        <f t="shared" si="53"/>
        <v>-</v>
      </c>
      <c r="AC246" s="226" t="str">
        <f t="shared" si="54"/>
        <v>-</v>
      </c>
      <c r="AD246" s="227" t="str">
        <f t="shared" si="55"/>
        <v>-</v>
      </c>
      <c r="AE246" s="228" t="str">
        <f t="shared" si="56"/>
        <v>-</v>
      </c>
      <c r="AF246" s="239" t="str">
        <f t="shared" si="57"/>
        <v>-</v>
      </c>
      <c r="AG246" s="227" t="str">
        <f t="shared" si="58"/>
        <v>-</v>
      </c>
      <c r="AH246" s="228" t="str">
        <f t="shared" si="59"/>
        <v>-</v>
      </c>
      <c r="AI246" s="239" t="str">
        <f t="shared" si="60"/>
        <v>-</v>
      </c>
      <c r="AJ246" s="227" t="str">
        <f t="shared" si="61"/>
        <v>-</v>
      </c>
      <c r="AK246" s="228" t="str">
        <f t="shared" si="62"/>
        <v>-</v>
      </c>
      <c r="AL246" s="239" t="str">
        <f t="shared" si="63"/>
        <v>-</v>
      </c>
      <c r="AM246" s="227" t="str">
        <f t="shared" si="64"/>
        <v>-</v>
      </c>
      <c r="AN246" s="228" t="str">
        <f t="shared" si="65"/>
        <v>-</v>
      </c>
      <c r="AO246" s="240" t="str">
        <f t="shared" si="66"/>
        <v>-</v>
      </c>
      <c r="AP246" s="224" t="str">
        <f t="shared" si="67"/>
        <v>-</v>
      </c>
      <c r="AQ246" s="226" t="str">
        <f t="shared" si="68"/>
        <v>-</v>
      </c>
      <c r="AR246" s="109" t="str">
        <f t="shared" si="72"/>
        <v>-</v>
      </c>
      <c r="AS246" s="110" t="str">
        <f t="shared" si="69"/>
        <v>-</v>
      </c>
      <c r="AT246" s="110" t="str">
        <f t="shared" si="70"/>
        <v>-</v>
      </c>
    </row>
    <row r="247" spans="2:46">
      <c r="B247" s="18">
        <f t="shared" si="71"/>
        <v>165</v>
      </c>
      <c r="D247" s="22" t="str">
        <f>IF(ISNUMBER(ESTIMATE!C187),ESTIMATE!C187,"-")</f>
        <v>-</v>
      </c>
      <c r="E247" s="40" t="str">
        <f>IF(ISNUMBER(ESTIMATE!D187),ESTIMATE!D187,"-")</f>
        <v>-</v>
      </c>
      <c r="F247" s="16" t="str">
        <f>IF(ISNUMBER(ESTIMATE!E187),ESTIMATE!E187,"-")</f>
        <v>-</v>
      </c>
      <c r="G247" s="16" t="str">
        <f>IF(ISNUMBER(ESTIMATE!F187),IF(ESTIMATE!F187=1,1,-1),"-")</f>
        <v>-</v>
      </c>
      <c r="H247" s="16" t="str">
        <f>IF(ISNUMBER(ESTIMATE!G187),IF(ESTIMATE!G187=1,1,-1),"-")</f>
        <v>-</v>
      </c>
      <c r="I247" s="16" t="str">
        <f>IF(ISNUMBER(ESTIMATE!H187),IF(ESTIMATE!H187=1,1,-1),"-")</f>
        <v>-</v>
      </c>
      <c r="J247" s="16" t="str">
        <f>IF(ISNUMBER(ESTIMATE!I187),IF(ESTIMATE!I187=1,1,-1),"-")</f>
        <v>-</v>
      </c>
      <c r="K247" s="16" t="str">
        <f>IF(ISNUMBER(ESTIMATE!J187),IF(ESTIMATE!J187=1,1,-1),"-")</f>
        <v>-</v>
      </c>
      <c r="L247" s="16" t="str">
        <f>IF(ISNUMBER(ESTIMATE!K187),IF(ESTIMATE!K187=1,1,-1),"-")</f>
        <v>-</v>
      </c>
      <c r="M247" s="16" t="str">
        <f>IF(ISNUMBER(ESTIMATE!L187),IF(ESTIMATE!L187=1,1,-1),"-")</f>
        <v>-</v>
      </c>
      <c r="N247" s="16" t="str">
        <f>IF(ISNUMBER(ESTIMATE!M187),IF(ESTIMATE!M187=1,1,-1),"-")</f>
        <v>-</v>
      </c>
      <c r="O247" s="16" t="str">
        <f>IF(ISNUMBER(ESTIMATE!N187),IF(ESTIMATE!N187=1,1,-1),"-")</f>
        <v>-</v>
      </c>
      <c r="P247" s="16" t="str">
        <f>IF(ISNUMBER(ESTIMATE!O187),IF(ESTIMATE!O187=1,1,-1),"-")</f>
        <v>-</v>
      </c>
      <c r="Q247" s="16" t="str">
        <f>IF(ISNUMBER(ESTIMATE!P187),IF(ESTIMATE!P187=1,1,-1),"-")</f>
        <v>-</v>
      </c>
      <c r="R247" s="16" t="str">
        <f>IF(ISNUMBER(ESTIMATE!Q187),IF(ESTIMATE!Q187=1,1,-1),"-")</f>
        <v>-</v>
      </c>
      <c r="S247" s="16" t="str">
        <f>IF(ISNUMBER(ESTIMATE!R187),IF(ESTIMATE!R187=1,1,-1),"-")</f>
        <v>-</v>
      </c>
      <c r="T247" s="16" t="str">
        <f>IF(ISNUMBER(ESTIMATE!S187),IF(ESTIMATE!S187=1,1,-1),"-")</f>
        <v>-</v>
      </c>
      <c r="U247" s="16" t="str">
        <f>IF(ISNUMBER(ESTIMATE!T187),IF(ESTIMATE!T187=1,1,-1),"-")</f>
        <v>-</v>
      </c>
      <c r="V247" s="16" t="str">
        <f>IF(ISNUMBER(ESTIMATE!U187),IF(ESTIMATE!U187=1,1,-1),"-")</f>
        <v>-</v>
      </c>
      <c r="W247" s="16" t="str">
        <f>IF(ISNUMBER(ESTIMATE!V187),IF(ESTIMATE!V187=1,1,-1),"-")</f>
        <v>-</v>
      </c>
      <c r="X247" s="224" t="str">
        <f t="shared" si="49"/>
        <v>-</v>
      </c>
      <c r="Y247" s="225" t="str">
        <f t="shared" si="50"/>
        <v>-</v>
      </c>
      <c r="Z247" s="226" t="str">
        <f t="shared" si="51"/>
        <v>-</v>
      </c>
      <c r="AA247" s="227" t="str">
        <f t="shared" si="52"/>
        <v>-</v>
      </c>
      <c r="AB247" s="228" t="str">
        <f t="shared" si="53"/>
        <v>-</v>
      </c>
      <c r="AC247" s="226" t="str">
        <f t="shared" si="54"/>
        <v>-</v>
      </c>
      <c r="AD247" s="227" t="str">
        <f t="shared" si="55"/>
        <v>-</v>
      </c>
      <c r="AE247" s="228" t="str">
        <f t="shared" si="56"/>
        <v>-</v>
      </c>
      <c r="AF247" s="239" t="str">
        <f t="shared" si="57"/>
        <v>-</v>
      </c>
      <c r="AG247" s="227" t="str">
        <f t="shared" si="58"/>
        <v>-</v>
      </c>
      <c r="AH247" s="228" t="str">
        <f t="shared" si="59"/>
        <v>-</v>
      </c>
      <c r="AI247" s="239" t="str">
        <f t="shared" si="60"/>
        <v>-</v>
      </c>
      <c r="AJ247" s="227" t="str">
        <f t="shared" si="61"/>
        <v>-</v>
      </c>
      <c r="AK247" s="228" t="str">
        <f t="shared" si="62"/>
        <v>-</v>
      </c>
      <c r="AL247" s="239" t="str">
        <f t="shared" si="63"/>
        <v>-</v>
      </c>
      <c r="AM247" s="227" t="str">
        <f t="shared" si="64"/>
        <v>-</v>
      </c>
      <c r="AN247" s="228" t="str">
        <f t="shared" si="65"/>
        <v>-</v>
      </c>
      <c r="AO247" s="240" t="str">
        <f t="shared" si="66"/>
        <v>-</v>
      </c>
      <c r="AP247" s="224" t="str">
        <f t="shared" si="67"/>
        <v>-</v>
      </c>
      <c r="AQ247" s="226" t="str">
        <f t="shared" si="68"/>
        <v>-</v>
      </c>
      <c r="AR247" s="109" t="str">
        <f t="shared" si="72"/>
        <v>-</v>
      </c>
      <c r="AS247" s="110" t="str">
        <f t="shared" si="69"/>
        <v>-</v>
      </c>
      <c r="AT247" s="110" t="str">
        <f t="shared" si="70"/>
        <v>-</v>
      </c>
    </row>
    <row r="248" spans="2:46">
      <c r="B248" s="18">
        <f t="shared" si="71"/>
        <v>166</v>
      </c>
      <c r="D248" s="22" t="str">
        <f>IF(ISNUMBER(ESTIMATE!C188),ESTIMATE!C188,"-")</f>
        <v>-</v>
      </c>
      <c r="E248" s="40" t="str">
        <f>IF(ISNUMBER(ESTIMATE!D188),ESTIMATE!D188,"-")</f>
        <v>-</v>
      </c>
      <c r="F248" s="16" t="str">
        <f>IF(ISNUMBER(ESTIMATE!E188),ESTIMATE!E188,"-")</f>
        <v>-</v>
      </c>
      <c r="G248" s="16" t="str">
        <f>IF(ISNUMBER(ESTIMATE!F188),IF(ESTIMATE!F188=1,1,-1),"-")</f>
        <v>-</v>
      </c>
      <c r="H248" s="16" t="str">
        <f>IF(ISNUMBER(ESTIMATE!G188),IF(ESTIMATE!G188=1,1,-1),"-")</f>
        <v>-</v>
      </c>
      <c r="I248" s="16" t="str">
        <f>IF(ISNUMBER(ESTIMATE!H188),IF(ESTIMATE!H188=1,1,-1),"-")</f>
        <v>-</v>
      </c>
      <c r="J248" s="16" t="str">
        <f>IF(ISNUMBER(ESTIMATE!I188),IF(ESTIMATE!I188=1,1,-1),"-")</f>
        <v>-</v>
      </c>
      <c r="K248" s="16" t="str">
        <f>IF(ISNUMBER(ESTIMATE!J188),IF(ESTIMATE!J188=1,1,-1),"-")</f>
        <v>-</v>
      </c>
      <c r="L248" s="16" t="str">
        <f>IF(ISNUMBER(ESTIMATE!K188),IF(ESTIMATE!K188=1,1,-1),"-")</f>
        <v>-</v>
      </c>
      <c r="M248" s="16" t="str">
        <f>IF(ISNUMBER(ESTIMATE!L188),IF(ESTIMATE!L188=1,1,-1),"-")</f>
        <v>-</v>
      </c>
      <c r="N248" s="16" t="str">
        <f>IF(ISNUMBER(ESTIMATE!M188),IF(ESTIMATE!M188=1,1,-1),"-")</f>
        <v>-</v>
      </c>
      <c r="O248" s="16" t="str">
        <f>IF(ISNUMBER(ESTIMATE!N188),IF(ESTIMATE!N188=1,1,-1),"-")</f>
        <v>-</v>
      </c>
      <c r="P248" s="16" t="str">
        <f>IF(ISNUMBER(ESTIMATE!O188),IF(ESTIMATE!O188=1,1,-1),"-")</f>
        <v>-</v>
      </c>
      <c r="Q248" s="16" t="str">
        <f>IF(ISNUMBER(ESTIMATE!P188),IF(ESTIMATE!P188=1,1,-1),"-")</f>
        <v>-</v>
      </c>
      <c r="R248" s="16" t="str">
        <f>IF(ISNUMBER(ESTIMATE!Q188),IF(ESTIMATE!Q188=1,1,-1),"-")</f>
        <v>-</v>
      </c>
      <c r="S248" s="16" t="str">
        <f>IF(ISNUMBER(ESTIMATE!R188),IF(ESTIMATE!R188=1,1,-1),"-")</f>
        <v>-</v>
      </c>
      <c r="T248" s="16" t="str">
        <f>IF(ISNUMBER(ESTIMATE!S188),IF(ESTIMATE!S188=1,1,-1),"-")</f>
        <v>-</v>
      </c>
      <c r="U248" s="16" t="str">
        <f>IF(ISNUMBER(ESTIMATE!T188),IF(ESTIMATE!T188=1,1,-1),"-")</f>
        <v>-</v>
      </c>
      <c r="V248" s="16" t="str">
        <f>IF(ISNUMBER(ESTIMATE!U188),IF(ESTIMATE!U188=1,1,-1),"-")</f>
        <v>-</v>
      </c>
      <c r="W248" s="16" t="str">
        <f>IF(ISNUMBER(ESTIMATE!V188),IF(ESTIMATE!V188=1,1,-1),"-")</f>
        <v>-</v>
      </c>
      <c r="X248" s="224" t="str">
        <f t="shared" si="49"/>
        <v>-</v>
      </c>
      <c r="Y248" s="225" t="str">
        <f t="shared" si="50"/>
        <v>-</v>
      </c>
      <c r="Z248" s="226" t="str">
        <f t="shared" si="51"/>
        <v>-</v>
      </c>
      <c r="AA248" s="227" t="str">
        <f t="shared" si="52"/>
        <v>-</v>
      </c>
      <c r="AB248" s="228" t="str">
        <f t="shared" si="53"/>
        <v>-</v>
      </c>
      <c r="AC248" s="226" t="str">
        <f t="shared" si="54"/>
        <v>-</v>
      </c>
      <c r="AD248" s="227" t="str">
        <f t="shared" si="55"/>
        <v>-</v>
      </c>
      <c r="AE248" s="228" t="str">
        <f t="shared" si="56"/>
        <v>-</v>
      </c>
      <c r="AF248" s="239" t="str">
        <f t="shared" si="57"/>
        <v>-</v>
      </c>
      <c r="AG248" s="227" t="str">
        <f t="shared" si="58"/>
        <v>-</v>
      </c>
      <c r="AH248" s="228" t="str">
        <f t="shared" si="59"/>
        <v>-</v>
      </c>
      <c r="AI248" s="239" t="str">
        <f t="shared" si="60"/>
        <v>-</v>
      </c>
      <c r="AJ248" s="227" t="str">
        <f t="shared" si="61"/>
        <v>-</v>
      </c>
      <c r="AK248" s="228" t="str">
        <f t="shared" si="62"/>
        <v>-</v>
      </c>
      <c r="AL248" s="239" t="str">
        <f t="shared" si="63"/>
        <v>-</v>
      </c>
      <c r="AM248" s="227" t="str">
        <f t="shared" si="64"/>
        <v>-</v>
      </c>
      <c r="AN248" s="228" t="str">
        <f t="shared" si="65"/>
        <v>-</v>
      </c>
      <c r="AO248" s="240" t="str">
        <f t="shared" si="66"/>
        <v>-</v>
      </c>
      <c r="AP248" s="224" t="str">
        <f t="shared" si="67"/>
        <v>-</v>
      </c>
      <c r="AQ248" s="226" t="str">
        <f t="shared" si="68"/>
        <v>-</v>
      </c>
      <c r="AR248" s="109" t="str">
        <f t="shared" si="72"/>
        <v>-</v>
      </c>
      <c r="AS248" s="110" t="str">
        <f t="shared" si="69"/>
        <v>-</v>
      </c>
      <c r="AT248" s="110" t="str">
        <f t="shared" si="70"/>
        <v>-</v>
      </c>
    </row>
    <row r="249" spans="2:46">
      <c r="B249" s="18">
        <f t="shared" si="71"/>
        <v>167</v>
      </c>
      <c r="D249" s="22" t="str">
        <f>IF(ISNUMBER(ESTIMATE!C189),ESTIMATE!C189,"-")</f>
        <v>-</v>
      </c>
      <c r="E249" s="40" t="str">
        <f>IF(ISNUMBER(ESTIMATE!D189),ESTIMATE!D189,"-")</f>
        <v>-</v>
      </c>
      <c r="F249" s="16" t="str">
        <f>IF(ISNUMBER(ESTIMATE!E189),ESTIMATE!E189,"-")</f>
        <v>-</v>
      </c>
      <c r="G249" s="16" t="str">
        <f>IF(ISNUMBER(ESTIMATE!F189),IF(ESTIMATE!F189=1,1,-1),"-")</f>
        <v>-</v>
      </c>
      <c r="H249" s="16" t="str">
        <f>IF(ISNUMBER(ESTIMATE!G189),IF(ESTIMATE!G189=1,1,-1),"-")</f>
        <v>-</v>
      </c>
      <c r="I249" s="16" t="str">
        <f>IF(ISNUMBER(ESTIMATE!H189),IF(ESTIMATE!H189=1,1,-1),"-")</f>
        <v>-</v>
      </c>
      <c r="J249" s="16" t="str">
        <f>IF(ISNUMBER(ESTIMATE!I189),IF(ESTIMATE!I189=1,1,-1),"-")</f>
        <v>-</v>
      </c>
      <c r="K249" s="16" t="str">
        <f>IF(ISNUMBER(ESTIMATE!J189),IF(ESTIMATE!J189=1,1,-1),"-")</f>
        <v>-</v>
      </c>
      <c r="L249" s="16" t="str">
        <f>IF(ISNUMBER(ESTIMATE!K189),IF(ESTIMATE!K189=1,1,-1),"-")</f>
        <v>-</v>
      </c>
      <c r="M249" s="16" t="str">
        <f>IF(ISNUMBER(ESTIMATE!L189),IF(ESTIMATE!L189=1,1,-1),"-")</f>
        <v>-</v>
      </c>
      <c r="N249" s="16" t="str">
        <f>IF(ISNUMBER(ESTIMATE!M189),IF(ESTIMATE!M189=1,1,-1),"-")</f>
        <v>-</v>
      </c>
      <c r="O249" s="16" t="str">
        <f>IF(ISNUMBER(ESTIMATE!N189),IF(ESTIMATE!N189=1,1,-1),"-")</f>
        <v>-</v>
      </c>
      <c r="P249" s="16" t="str">
        <f>IF(ISNUMBER(ESTIMATE!O189),IF(ESTIMATE!O189=1,1,-1),"-")</f>
        <v>-</v>
      </c>
      <c r="Q249" s="16" t="str">
        <f>IF(ISNUMBER(ESTIMATE!P189),IF(ESTIMATE!P189=1,1,-1),"-")</f>
        <v>-</v>
      </c>
      <c r="R249" s="16" t="str">
        <f>IF(ISNUMBER(ESTIMATE!Q189),IF(ESTIMATE!Q189=1,1,-1),"-")</f>
        <v>-</v>
      </c>
      <c r="S249" s="16" t="str">
        <f>IF(ISNUMBER(ESTIMATE!R189),IF(ESTIMATE!R189=1,1,-1),"-")</f>
        <v>-</v>
      </c>
      <c r="T249" s="16" t="str">
        <f>IF(ISNUMBER(ESTIMATE!S189),IF(ESTIMATE!S189=1,1,-1),"-")</f>
        <v>-</v>
      </c>
      <c r="U249" s="16" t="str">
        <f>IF(ISNUMBER(ESTIMATE!T189),IF(ESTIMATE!T189=1,1,-1),"-")</f>
        <v>-</v>
      </c>
      <c r="V249" s="16" t="str">
        <f>IF(ISNUMBER(ESTIMATE!U189),IF(ESTIMATE!U189=1,1,-1),"-")</f>
        <v>-</v>
      </c>
      <c r="W249" s="16" t="str">
        <f>IF(ISNUMBER(ESTIMATE!V189),IF(ESTIMATE!V189=1,1,-1),"-")</f>
        <v>-</v>
      </c>
      <c r="X249" s="224" t="str">
        <f t="shared" si="49"/>
        <v>-</v>
      </c>
      <c r="Y249" s="225" t="str">
        <f t="shared" si="50"/>
        <v>-</v>
      </c>
      <c r="Z249" s="226" t="str">
        <f t="shared" si="51"/>
        <v>-</v>
      </c>
      <c r="AA249" s="227" t="str">
        <f t="shared" si="52"/>
        <v>-</v>
      </c>
      <c r="AB249" s="228" t="str">
        <f t="shared" si="53"/>
        <v>-</v>
      </c>
      <c r="AC249" s="226" t="str">
        <f t="shared" si="54"/>
        <v>-</v>
      </c>
      <c r="AD249" s="227" t="str">
        <f t="shared" si="55"/>
        <v>-</v>
      </c>
      <c r="AE249" s="228" t="str">
        <f t="shared" si="56"/>
        <v>-</v>
      </c>
      <c r="AF249" s="239" t="str">
        <f t="shared" si="57"/>
        <v>-</v>
      </c>
      <c r="AG249" s="227" t="str">
        <f t="shared" si="58"/>
        <v>-</v>
      </c>
      <c r="AH249" s="228" t="str">
        <f t="shared" si="59"/>
        <v>-</v>
      </c>
      <c r="AI249" s="239" t="str">
        <f t="shared" si="60"/>
        <v>-</v>
      </c>
      <c r="AJ249" s="227" t="str">
        <f t="shared" si="61"/>
        <v>-</v>
      </c>
      <c r="AK249" s="228" t="str">
        <f t="shared" si="62"/>
        <v>-</v>
      </c>
      <c r="AL249" s="239" t="str">
        <f t="shared" si="63"/>
        <v>-</v>
      </c>
      <c r="AM249" s="227" t="str">
        <f t="shared" si="64"/>
        <v>-</v>
      </c>
      <c r="AN249" s="228" t="str">
        <f t="shared" si="65"/>
        <v>-</v>
      </c>
      <c r="AO249" s="240" t="str">
        <f t="shared" si="66"/>
        <v>-</v>
      </c>
      <c r="AP249" s="224" t="str">
        <f t="shared" si="67"/>
        <v>-</v>
      </c>
      <c r="AQ249" s="226" t="str">
        <f t="shared" si="68"/>
        <v>-</v>
      </c>
      <c r="AR249" s="109" t="str">
        <f t="shared" si="72"/>
        <v>-</v>
      </c>
      <c r="AS249" s="110" t="str">
        <f t="shared" si="69"/>
        <v>-</v>
      </c>
      <c r="AT249" s="110" t="str">
        <f t="shared" si="70"/>
        <v>-</v>
      </c>
    </row>
    <row r="250" spans="2:46">
      <c r="B250" s="18">
        <f t="shared" si="71"/>
        <v>168</v>
      </c>
      <c r="D250" s="22" t="str">
        <f>IF(ISNUMBER(ESTIMATE!C190),ESTIMATE!C190,"-")</f>
        <v>-</v>
      </c>
      <c r="E250" s="40" t="str">
        <f>IF(ISNUMBER(ESTIMATE!D190),ESTIMATE!D190,"-")</f>
        <v>-</v>
      </c>
      <c r="F250" s="16" t="str">
        <f>IF(ISNUMBER(ESTIMATE!E190),ESTIMATE!E190,"-")</f>
        <v>-</v>
      </c>
      <c r="G250" s="16" t="str">
        <f>IF(ISNUMBER(ESTIMATE!F190),IF(ESTIMATE!F190=1,1,-1),"-")</f>
        <v>-</v>
      </c>
      <c r="H250" s="16" t="str">
        <f>IF(ISNUMBER(ESTIMATE!G190),IF(ESTIMATE!G190=1,1,-1),"-")</f>
        <v>-</v>
      </c>
      <c r="I250" s="16" t="str">
        <f>IF(ISNUMBER(ESTIMATE!H190),IF(ESTIMATE!H190=1,1,-1),"-")</f>
        <v>-</v>
      </c>
      <c r="J250" s="16" t="str">
        <f>IF(ISNUMBER(ESTIMATE!I190),IF(ESTIMATE!I190=1,1,-1),"-")</f>
        <v>-</v>
      </c>
      <c r="K250" s="16" t="str">
        <f>IF(ISNUMBER(ESTIMATE!J190),IF(ESTIMATE!J190=1,1,-1),"-")</f>
        <v>-</v>
      </c>
      <c r="L250" s="16" t="str">
        <f>IF(ISNUMBER(ESTIMATE!K190),IF(ESTIMATE!K190=1,1,-1),"-")</f>
        <v>-</v>
      </c>
      <c r="M250" s="16" t="str">
        <f>IF(ISNUMBER(ESTIMATE!L190),IF(ESTIMATE!L190=1,1,-1),"-")</f>
        <v>-</v>
      </c>
      <c r="N250" s="16" t="str">
        <f>IF(ISNUMBER(ESTIMATE!M190),IF(ESTIMATE!M190=1,1,-1),"-")</f>
        <v>-</v>
      </c>
      <c r="O250" s="16" t="str">
        <f>IF(ISNUMBER(ESTIMATE!N190),IF(ESTIMATE!N190=1,1,-1),"-")</f>
        <v>-</v>
      </c>
      <c r="P250" s="16" t="str">
        <f>IF(ISNUMBER(ESTIMATE!O190),IF(ESTIMATE!O190=1,1,-1),"-")</f>
        <v>-</v>
      </c>
      <c r="Q250" s="16" t="str">
        <f>IF(ISNUMBER(ESTIMATE!P190),IF(ESTIMATE!P190=1,1,-1),"-")</f>
        <v>-</v>
      </c>
      <c r="R250" s="16" t="str">
        <f>IF(ISNUMBER(ESTIMATE!Q190),IF(ESTIMATE!Q190=1,1,-1),"-")</f>
        <v>-</v>
      </c>
      <c r="S250" s="16" t="str">
        <f>IF(ISNUMBER(ESTIMATE!R190),IF(ESTIMATE!R190=1,1,-1),"-")</f>
        <v>-</v>
      </c>
      <c r="T250" s="16" t="str">
        <f>IF(ISNUMBER(ESTIMATE!S190),IF(ESTIMATE!S190=1,1,-1),"-")</f>
        <v>-</v>
      </c>
      <c r="U250" s="16" t="str">
        <f>IF(ISNUMBER(ESTIMATE!T190),IF(ESTIMATE!T190=1,1,-1),"-")</f>
        <v>-</v>
      </c>
      <c r="V250" s="16" t="str">
        <f>IF(ISNUMBER(ESTIMATE!U190),IF(ESTIMATE!U190=1,1,-1),"-")</f>
        <v>-</v>
      </c>
      <c r="W250" s="16" t="str">
        <f>IF(ISNUMBER(ESTIMATE!V190),IF(ESTIMATE!V190=1,1,-1),"-")</f>
        <v>-</v>
      </c>
      <c r="X250" s="224" t="str">
        <f t="shared" si="49"/>
        <v>-</v>
      </c>
      <c r="Y250" s="225" t="str">
        <f t="shared" si="50"/>
        <v>-</v>
      </c>
      <c r="Z250" s="226" t="str">
        <f t="shared" si="51"/>
        <v>-</v>
      </c>
      <c r="AA250" s="227" t="str">
        <f t="shared" si="52"/>
        <v>-</v>
      </c>
      <c r="AB250" s="228" t="str">
        <f t="shared" si="53"/>
        <v>-</v>
      </c>
      <c r="AC250" s="226" t="str">
        <f t="shared" si="54"/>
        <v>-</v>
      </c>
      <c r="AD250" s="227" t="str">
        <f t="shared" si="55"/>
        <v>-</v>
      </c>
      <c r="AE250" s="228" t="str">
        <f t="shared" si="56"/>
        <v>-</v>
      </c>
      <c r="AF250" s="239" t="str">
        <f t="shared" si="57"/>
        <v>-</v>
      </c>
      <c r="AG250" s="227" t="str">
        <f t="shared" si="58"/>
        <v>-</v>
      </c>
      <c r="AH250" s="228" t="str">
        <f t="shared" si="59"/>
        <v>-</v>
      </c>
      <c r="AI250" s="239" t="str">
        <f t="shared" si="60"/>
        <v>-</v>
      </c>
      <c r="AJ250" s="227" t="str">
        <f t="shared" si="61"/>
        <v>-</v>
      </c>
      <c r="AK250" s="228" t="str">
        <f t="shared" si="62"/>
        <v>-</v>
      </c>
      <c r="AL250" s="239" t="str">
        <f t="shared" si="63"/>
        <v>-</v>
      </c>
      <c r="AM250" s="227" t="str">
        <f t="shared" si="64"/>
        <v>-</v>
      </c>
      <c r="AN250" s="228" t="str">
        <f t="shared" si="65"/>
        <v>-</v>
      </c>
      <c r="AO250" s="240" t="str">
        <f t="shared" si="66"/>
        <v>-</v>
      </c>
      <c r="AP250" s="224" t="str">
        <f t="shared" si="67"/>
        <v>-</v>
      </c>
      <c r="AQ250" s="226" t="str">
        <f t="shared" si="68"/>
        <v>-</v>
      </c>
      <c r="AR250" s="109" t="str">
        <f t="shared" si="72"/>
        <v>-</v>
      </c>
      <c r="AS250" s="110" t="str">
        <f t="shared" si="69"/>
        <v>-</v>
      </c>
      <c r="AT250" s="110" t="str">
        <f t="shared" si="70"/>
        <v>-</v>
      </c>
    </row>
    <row r="251" spans="2:46">
      <c r="B251" s="18">
        <f t="shared" si="71"/>
        <v>169</v>
      </c>
      <c r="D251" s="22" t="str">
        <f>IF(ISNUMBER(ESTIMATE!C191),ESTIMATE!C191,"-")</f>
        <v>-</v>
      </c>
      <c r="E251" s="40" t="str">
        <f>IF(ISNUMBER(ESTIMATE!D191),ESTIMATE!D191,"-")</f>
        <v>-</v>
      </c>
      <c r="F251" s="16" t="str">
        <f>IF(ISNUMBER(ESTIMATE!E191),ESTIMATE!E191,"-")</f>
        <v>-</v>
      </c>
      <c r="G251" s="16" t="str">
        <f>IF(ISNUMBER(ESTIMATE!F191),IF(ESTIMATE!F191=1,1,-1),"-")</f>
        <v>-</v>
      </c>
      <c r="H251" s="16" t="str">
        <f>IF(ISNUMBER(ESTIMATE!G191),IF(ESTIMATE!G191=1,1,-1),"-")</f>
        <v>-</v>
      </c>
      <c r="I251" s="16" t="str">
        <f>IF(ISNUMBER(ESTIMATE!H191),IF(ESTIMATE!H191=1,1,-1),"-")</f>
        <v>-</v>
      </c>
      <c r="J251" s="16" t="str">
        <f>IF(ISNUMBER(ESTIMATE!I191),IF(ESTIMATE!I191=1,1,-1),"-")</f>
        <v>-</v>
      </c>
      <c r="K251" s="16" t="str">
        <f>IF(ISNUMBER(ESTIMATE!J191),IF(ESTIMATE!J191=1,1,-1),"-")</f>
        <v>-</v>
      </c>
      <c r="L251" s="16" t="str">
        <f>IF(ISNUMBER(ESTIMATE!K191),IF(ESTIMATE!K191=1,1,-1),"-")</f>
        <v>-</v>
      </c>
      <c r="M251" s="16" t="str">
        <f>IF(ISNUMBER(ESTIMATE!L191),IF(ESTIMATE!L191=1,1,-1),"-")</f>
        <v>-</v>
      </c>
      <c r="N251" s="16" t="str">
        <f>IF(ISNUMBER(ESTIMATE!M191),IF(ESTIMATE!M191=1,1,-1),"-")</f>
        <v>-</v>
      </c>
      <c r="O251" s="16" t="str">
        <f>IF(ISNUMBER(ESTIMATE!N191),IF(ESTIMATE!N191=1,1,-1),"-")</f>
        <v>-</v>
      </c>
      <c r="P251" s="16" t="str">
        <f>IF(ISNUMBER(ESTIMATE!O191),IF(ESTIMATE!O191=1,1,-1),"-")</f>
        <v>-</v>
      </c>
      <c r="Q251" s="16" t="str">
        <f>IF(ISNUMBER(ESTIMATE!P191),IF(ESTIMATE!P191=1,1,-1),"-")</f>
        <v>-</v>
      </c>
      <c r="R251" s="16" t="str">
        <f>IF(ISNUMBER(ESTIMATE!Q191),IF(ESTIMATE!Q191=1,1,-1),"-")</f>
        <v>-</v>
      </c>
      <c r="S251" s="16" t="str">
        <f>IF(ISNUMBER(ESTIMATE!R191),IF(ESTIMATE!R191=1,1,-1),"-")</f>
        <v>-</v>
      </c>
      <c r="T251" s="16" t="str">
        <f>IF(ISNUMBER(ESTIMATE!S191),IF(ESTIMATE!S191=1,1,-1),"-")</f>
        <v>-</v>
      </c>
      <c r="U251" s="16" t="str">
        <f>IF(ISNUMBER(ESTIMATE!T191),IF(ESTIMATE!T191=1,1,-1),"-")</f>
        <v>-</v>
      </c>
      <c r="V251" s="16" t="str">
        <f>IF(ISNUMBER(ESTIMATE!U191),IF(ESTIMATE!U191=1,1,-1),"-")</f>
        <v>-</v>
      </c>
      <c r="W251" s="16" t="str">
        <f>IF(ISNUMBER(ESTIMATE!V191),IF(ESTIMATE!V191=1,1,-1),"-")</f>
        <v>-</v>
      </c>
      <c r="X251" s="224" t="str">
        <f t="shared" si="49"/>
        <v>-</v>
      </c>
      <c r="Y251" s="225" t="str">
        <f t="shared" si="50"/>
        <v>-</v>
      </c>
      <c r="Z251" s="226" t="str">
        <f t="shared" si="51"/>
        <v>-</v>
      </c>
      <c r="AA251" s="227" t="str">
        <f t="shared" si="52"/>
        <v>-</v>
      </c>
      <c r="AB251" s="228" t="str">
        <f t="shared" si="53"/>
        <v>-</v>
      </c>
      <c r="AC251" s="226" t="str">
        <f t="shared" si="54"/>
        <v>-</v>
      </c>
      <c r="AD251" s="227" t="str">
        <f t="shared" si="55"/>
        <v>-</v>
      </c>
      <c r="AE251" s="228" t="str">
        <f t="shared" si="56"/>
        <v>-</v>
      </c>
      <c r="AF251" s="239" t="str">
        <f t="shared" si="57"/>
        <v>-</v>
      </c>
      <c r="AG251" s="227" t="str">
        <f t="shared" si="58"/>
        <v>-</v>
      </c>
      <c r="AH251" s="228" t="str">
        <f t="shared" si="59"/>
        <v>-</v>
      </c>
      <c r="AI251" s="239" t="str">
        <f t="shared" si="60"/>
        <v>-</v>
      </c>
      <c r="AJ251" s="227" t="str">
        <f t="shared" si="61"/>
        <v>-</v>
      </c>
      <c r="AK251" s="228" t="str">
        <f t="shared" si="62"/>
        <v>-</v>
      </c>
      <c r="AL251" s="239" t="str">
        <f t="shared" si="63"/>
        <v>-</v>
      </c>
      <c r="AM251" s="227" t="str">
        <f t="shared" si="64"/>
        <v>-</v>
      </c>
      <c r="AN251" s="228" t="str">
        <f t="shared" si="65"/>
        <v>-</v>
      </c>
      <c r="AO251" s="240" t="str">
        <f t="shared" si="66"/>
        <v>-</v>
      </c>
      <c r="AP251" s="224" t="str">
        <f t="shared" si="67"/>
        <v>-</v>
      </c>
      <c r="AQ251" s="226" t="str">
        <f t="shared" si="68"/>
        <v>-</v>
      </c>
      <c r="AR251" s="109" t="str">
        <f t="shared" si="72"/>
        <v>-</v>
      </c>
      <c r="AS251" s="110" t="str">
        <f t="shared" si="69"/>
        <v>-</v>
      </c>
      <c r="AT251" s="110" t="str">
        <f t="shared" si="70"/>
        <v>-</v>
      </c>
    </row>
    <row r="252" spans="2:46">
      <c r="B252" s="18">
        <f t="shared" si="71"/>
        <v>170</v>
      </c>
      <c r="D252" s="22" t="str">
        <f>IF(ISNUMBER(ESTIMATE!C192),ESTIMATE!C192,"-")</f>
        <v>-</v>
      </c>
      <c r="E252" s="40" t="str">
        <f>IF(ISNUMBER(ESTIMATE!D192),ESTIMATE!D192,"-")</f>
        <v>-</v>
      </c>
      <c r="F252" s="16" t="str">
        <f>IF(ISNUMBER(ESTIMATE!E192),ESTIMATE!E192,"-")</f>
        <v>-</v>
      </c>
      <c r="G252" s="16" t="str">
        <f>IF(ISNUMBER(ESTIMATE!F192),IF(ESTIMATE!F192=1,1,-1),"-")</f>
        <v>-</v>
      </c>
      <c r="H252" s="16" t="str">
        <f>IF(ISNUMBER(ESTIMATE!G192),IF(ESTIMATE!G192=1,1,-1),"-")</f>
        <v>-</v>
      </c>
      <c r="I252" s="16" t="str">
        <f>IF(ISNUMBER(ESTIMATE!H192),IF(ESTIMATE!H192=1,1,-1),"-")</f>
        <v>-</v>
      </c>
      <c r="J252" s="16" t="str">
        <f>IF(ISNUMBER(ESTIMATE!I192),IF(ESTIMATE!I192=1,1,-1),"-")</f>
        <v>-</v>
      </c>
      <c r="K252" s="16" t="str">
        <f>IF(ISNUMBER(ESTIMATE!J192),IF(ESTIMATE!J192=1,1,-1),"-")</f>
        <v>-</v>
      </c>
      <c r="L252" s="16" t="str">
        <f>IF(ISNUMBER(ESTIMATE!K192),IF(ESTIMATE!K192=1,1,-1),"-")</f>
        <v>-</v>
      </c>
      <c r="M252" s="16" t="str">
        <f>IF(ISNUMBER(ESTIMATE!L192),IF(ESTIMATE!L192=1,1,-1),"-")</f>
        <v>-</v>
      </c>
      <c r="N252" s="16" t="str">
        <f>IF(ISNUMBER(ESTIMATE!M192),IF(ESTIMATE!M192=1,1,-1),"-")</f>
        <v>-</v>
      </c>
      <c r="O252" s="16" t="str">
        <f>IF(ISNUMBER(ESTIMATE!N192),IF(ESTIMATE!N192=1,1,-1),"-")</f>
        <v>-</v>
      </c>
      <c r="P252" s="16" t="str">
        <f>IF(ISNUMBER(ESTIMATE!O192),IF(ESTIMATE!O192=1,1,-1),"-")</f>
        <v>-</v>
      </c>
      <c r="Q252" s="16" t="str">
        <f>IF(ISNUMBER(ESTIMATE!P192),IF(ESTIMATE!P192=1,1,-1),"-")</f>
        <v>-</v>
      </c>
      <c r="R252" s="16" t="str">
        <f>IF(ISNUMBER(ESTIMATE!Q192),IF(ESTIMATE!Q192=1,1,-1),"-")</f>
        <v>-</v>
      </c>
      <c r="S252" s="16" t="str">
        <f>IF(ISNUMBER(ESTIMATE!R192),IF(ESTIMATE!R192=1,1,-1),"-")</f>
        <v>-</v>
      </c>
      <c r="T252" s="16" t="str">
        <f>IF(ISNUMBER(ESTIMATE!S192),IF(ESTIMATE!S192=1,1,-1),"-")</f>
        <v>-</v>
      </c>
      <c r="U252" s="16" t="str">
        <f>IF(ISNUMBER(ESTIMATE!T192),IF(ESTIMATE!T192=1,1,-1),"-")</f>
        <v>-</v>
      </c>
      <c r="V252" s="16" t="str">
        <f>IF(ISNUMBER(ESTIMATE!U192),IF(ESTIMATE!U192=1,1,-1),"-")</f>
        <v>-</v>
      </c>
      <c r="W252" s="16" t="str">
        <f>IF(ISNUMBER(ESTIMATE!V192),IF(ESTIMATE!V192=1,1,-1),"-")</f>
        <v>-</v>
      </c>
      <c r="X252" s="224" t="str">
        <f t="shared" si="49"/>
        <v>-</v>
      </c>
      <c r="Y252" s="225" t="str">
        <f t="shared" si="50"/>
        <v>-</v>
      </c>
      <c r="Z252" s="226" t="str">
        <f t="shared" si="51"/>
        <v>-</v>
      </c>
      <c r="AA252" s="227" t="str">
        <f t="shared" si="52"/>
        <v>-</v>
      </c>
      <c r="AB252" s="228" t="str">
        <f t="shared" si="53"/>
        <v>-</v>
      </c>
      <c r="AC252" s="226" t="str">
        <f t="shared" si="54"/>
        <v>-</v>
      </c>
      <c r="AD252" s="227" t="str">
        <f t="shared" si="55"/>
        <v>-</v>
      </c>
      <c r="AE252" s="228" t="str">
        <f t="shared" si="56"/>
        <v>-</v>
      </c>
      <c r="AF252" s="239" t="str">
        <f t="shared" si="57"/>
        <v>-</v>
      </c>
      <c r="AG252" s="227" t="str">
        <f t="shared" si="58"/>
        <v>-</v>
      </c>
      <c r="AH252" s="228" t="str">
        <f t="shared" si="59"/>
        <v>-</v>
      </c>
      <c r="AI252" s="239" t="str">
        <f t="shared" si="60"/>
        <v>-</v>
      </c>
      <c r="AJ252" s="227" t="str">
        <f t="shared" si="61"/>
        <v>-</v>
      </c>
      <c r="AK252" s="228" t="str">
        <f t="shared" si="62"/>
        <v>-</v>
      </c>
      <c r="AL252" s="239" t="str">
        <f t="shared" si="63"/>
        <v>-</v>
      </c>
      <c r="AM252" s="227" t="str">
        <f t="shared" si="64"/>
        <v>-</v>
      </c>
      <c r="AN252" s="228" t="str">
        <f t="shared" si="65"/>
        <v>-</v>
      </c>
      <c r="AO252" s="240" t="str">
        <f t="shared" si="66"/>
        <v>-</v>
      </c>
      <c r="AP252" s="224" t="str">
        <f t="shared" si="67"/>
        <v>-</v>
      </c>
      <c r="AQ252" s="226" t="str">
        <f t="shared" si="68"/>
        <v>-</v>
      </c>
      <c r="AR252" s="109" t="str">
        <f t="shared" si="72"/>
        <v>-</v>
      </c>
      <c r="AS252" s="110" t="str">
        <f t="shared" si="69"/>
        <v>-</v>
      </c>
      <c r="AT252" s="110" t="str">
        <f t="shared" si="70"/>
        <v>-</v>
      </c>
    </row>
    <row r="253" spans="2:46">
      <c r="B253" s="18">
        <f t="shared" si="71"/>
        <v>171</v>
      </c>
      <c r="D253" s="22" t="str">
        <f>IF(ISNUMBER(ESTIMATE!C193),ESTIMATE!C193,"-")</f>
        <v>-</v>
      </c>
      <c r="E253" s="40" t="str">
        <f>IF(ISNUMBER(ESTIMATE!D193),ESTIMATE!D193,"-")</f>
        <v>-</v>
      </c>
      <c r="F253" s="16" t="str">
        <f>IF(ISNUMBER(ESTIMATE!E193),ESTIMATE!E193,"-")</f>
        <v>-</v>
      </c>
      <c r="G253" s="16" t="str">
        <f>IF(ISNUMBER(ESTIMATE!F193),IF(ESTIMATE!F193=1,1,-1),"-")</f>
        <v>-</v>
      </c>
      <c r="H253" s="16" t="str">
        <f>IF(ISNUMBER(ESTIMATE!G193),IF(ESTIMATE!G193=1,1,-1),"-")</f>
        <v>-</v>
      </c>
      <c r="I253" s="16" t="str">
        <f>IF(ISNUMBER(ESTIMATE!H193),IF(ESTIMATE!H193=1,1,-1),"-")</f>
        <v>-</v>
      </c>
      <c r="J253" s="16" t="str">
        <f>IF(ISNUMBER(ESTIMATE!I193),IF(ESTIMATE!I193=1,1,-1),"-")</f>
        <v>-</v>
      </c>
      <c r="K253" s="16" t="str">
        <f>IF(ISNUMBER(ESTIMATE!J193),IF(ESTIMATE!J193=1,1,-1),"-")</f>
        <v>-</v>
      </c>
      <c r="L253" s="16" t="str">
        <f>IF(ISNUMBER(ESTIMATE!K193),IF(ESTIMATE!K193=1,1,-1),"-")</f>
        <v>-</v>
      </c>
      <c r="M253" s="16" t="str">
        <f>IF(ISNUMBER(ESTIMATE!L193),IF(ESTIMATE!L193=1,1,-1),"-")</f>
        <v>-</v>
      </c>
      <c r="N253" s="16" t="str">
        <f>IF(ISNUMBER(ESTIMATE!M193),IF(ESTIMATE!M193=1,1,-1),"-")</f>
        <v>-</v>
      </c>
      <c r="O253" s="16" t="str">
        <f>IF(ISNUMBER(ESTIMATE!N193),IF(ESTIMATE!N193=1,1,-1),"-")</f>
        <v>-</v>
      </c>
      <c r="P253" s="16" t="str">
        <f>IF(ISNUMBER(ESTIMATE!O193),IF(ESTIMATE!O193=1,1,-1),"-")</f>
        <v>-</v>
      </c>
      <c r="Q253" s="16" t="str">
        <f>IF(ISNUMBER(ESTIMATE!P193),IF(ESTIMATE!P193=1,1,-1),"-")</f>
        <v>-</v>
      </c>
      <c r="R253" s="16" t="str">
        <f>IF(ISNUMBER(ESTIMATE!Q193),IF(ESTIMATE!Q193=1,1,-1),"-")</f>
        <v>-</v>
      </c>
      <c r="S253" s="16" t="str">
        <f>IF(ISNUMBER(ESTIMATE!R193),IF(ESTIMATE!R193=1,1,-1),"-")</f>
        <v>-</v>
      </c>
      <c r="T253" s="16" t="str">
        <f>IF(ISNUMBER(ESTIMATE!S193),IF(ESTIMATE!S193=1,1,-1),"-")</f>
        <v>-</v>
      </c>
      <c r="U253" s="16" t="str">
        <f>IF(ISNUMBER(ESTIMATE!T193),IF(ESTIMATE!T193=1,1,-1),"-")</f>
        <v>-</v>
      </c>
      <c r="V253" s="16" t="str">
        <f>IF(ISNUMBER(ESTIMATE!U193),IF(ESTIMATE!U193=1,1,-1),"-")</f>
        <v>-</v>
      </c>
      <c r="W253" s="16" t="str">
        <f>IF(ISNUMBER(ESTIMATE!V193),IF(ESTIMATE!V193=1,1,-1),"-")</f>
        <v>-</v>
      </c>
      <c r="X253" s="224" t="str">
        <f t="shared" si="49"/>
        <v>-</v>
      </c>
      <c r="Y253" s="225" t="str">
        <f t="shared" si="50"/>
        <v>-</v>
      </c>
      <c r="Z253" s="226" t="str">
        <f t="shared" si="51"/>
        <v>-</v>
      </c>
      <c r="AA253" s="227" t="str">
        <f t="shared" si="52"/>
        <v>-</v>
      </c>
      <c r="AB253" s="228" t="str">
        <f t="shared" si="53"/>
        <v>-</v>
      </c>
      <c r="AC253" s="226" t="str">
        <f t="shared" si="54"/>
        <v>-</v>
      </c>
      <c r="AD253" s="227" t="str">
        <f t="shared" si="55"/>
        <v>-</v>
      </c>
      <c r="AE253" s="228" t="str">
        <f t="shared" si="56"/>
        <v>-</v>
      </c>
      <c r="AF253" s="239" t="str">
        <f t="shared" si="57"/>
        <v>-</v>
      </c>
      <c r="AG253" s="227" t="str">
        <f t="shared" si="58"/>
        <v>-</v>
      </c>
      <c r="AH253" s="228" t="str">
        <f t="shared" si="59"/>
        <v>-</v>
      </c>
      <c r="AI253" s="239" t="str">
        <f t="shared" si="60"/>
        <v>-</v>
      </c>
      <c r="AJ253" s="227" t="str">
        <f t="shared" si="61"/>
        <v>-</v>
      </c>
      <c r="AK253" s="228" t="str">
        <f t="shared" si="62"/>
        <v>-</v>
      </c>
      <c r="AL253" s="239" t="str">
        <f t="shared" si="63"/>
        <v>-</v>
      </c>
      <c r="AM253" s="227" t="str">
        <f t="shared" si="64"/>
        <v>-</v>
      </c>
      <c r="AN253" s="228" t="str">
        <f t="shared" si="65"/>
        <v>-</v>
      </c>
      <c r="AO253" s="240" t="str">
        <f t="shared" si="66"/>
        <v>-</v>
      </c>
      <c r="AP253" s="224" t="str">
        <f t="shared" si="67"/>
        <v>-</v>
      </c>
      <c r="AQ253" s="226" t="str">
        <f t="shared" si="68"/>
        <v>-</v>
      </c>
      <c r="AR253" s="109" t="str">
        <f t="shared" si="72"/>
        <v>-</v>
      </c>
      <c r="AS253" s="110" t="str">
        <f t="shared" si="69"/>
        <v>-</v>
      </c>
      <c r="AT253" s="110" t="str">
        <f t="shared" si="70"/>
        <v>-</v>
      </c>
    </row>
    <row r="254" spans="2:46">
      <c r="B254" s="18">
        <f t="shared" si="71"/>
        <v>172</v>
      </c>
      <c r="D254" s="22" t="str">
        <f>IF(ISNUMBER(ESTIMATE!C194),ESTIMATE!C194,"-")</f>
        <v>-</v>
      </c>
      <c r="E254" s="40" t="str">
        <f>IF(ISNUMBER(ESTIMATE!D194),ESTIMATE!D194,"-")</f>
        <v>-</v>
      </c>
      <c r="F254" s="16" t="str">
        <f>IF(ISNUMBER(ESTIMATE!E194),ESTIMATE!E194,"-")</f>
        <v>-</v>
      </c>
      <c r="G254" s="16" t="str">
        <f>IF(ISNUMBER(ESTIMATE!F194),IF(ESTIMATE!F194=1,1,-1),"-")</f>
        <v>-</v>
      </c>
      <c r="H254" s="16" t="str">
        <f>IF(ISNUMBER(ESTIMATE!G194),IF(ESTIMATE!G194=1,1,-1),"-")</f>
        <v>-</v>
      </c>
      <c r="I254" s="16" t="str">
        <f>IF(ISNUMBER(ESTIMATE!H194),IF(ESTIMATE!H194=1,1,-1),"-")</f>
        <v>-</v>
      </c>
      <c r="J254" s="16" t="str">
        <f>IF(ISNUMBER(ESTIMATE!I194),IF(ESTIMATE!I194=1,1,-1),"-")</f>
        <v>-</v>
      </c>
      <c r="K254" s="16" t="str">
        <f>IF(ISNUMBER(ESTIMATE!J194),IF(ESTIMATE!J194=1,1,-1),"-")</f>
        <v>-</v>
      </c>
      <c r="L254" s="16" t="str">
        <f>IF(ISNUMBER(ESTIMATE!K194),IF(ESTIMATE!K194=1,1,-1),"-")</f>
        <v>-</v>
      </c>
      <c r="M254" s="16" t="str">
        <f>IF(ISNUMBER(ESTIMATE!L194),IF(ESTIMATE!L194=1,1,-1),"-")</f>
        <v>-</v>
      </c>
      <c r="N254" s="16" t="str">
        <f>IF(ISNUMBER(ESTIMATE!M194),IF(ESTIMATE!M194=1,1,-1),"-")</f>
        <v>-</v>
      </c>
      <c r="O254" s="16" t="str">
        <f>IF(ISNUMBER(ESTIMATE!N194),IF(ESTIMATE!N194=1,1,-1),"-")</f>
        <v>-</v>
      </c>
      <c r="P254" s="16" t="str">
        <f>IF(ISNUMBER(ESTIMATE!O194),IF(ESTIMATE!O194=1,1,-1),"-")</f>
        <v>-</v>
      </c>
      <c r="Q254" s="16" t="str">
        <f>IF(ISNUMBER(ESTIMATE!P194),IF(ESTIMATE!P194=1,1,-1),"-")</f>
        <v>-</v>
      </c>
      <c r="R254" s="16" t="str">
        <f>IF(ISNUMBER(ESTIMATE!Q194),IF(ESTIMATE!Q194=1,1,-1),"-")</f>
        <v>-</v>
      </c>
      <c r="S254" s="16" t="str">
        <f>IF(ISNUMBER(ESTIMATE!R194),IF(ESTIMATE!R194=1,1,-1),"-")</f>
        <v>-</v>
      </c>
      <c r="T254" s="16" t="str">
        <f>IF(ISNUMBER(ESTIMATE!S194),IF(ESTIMATE!S194=1,1,-1),"-")</f>
        <v>-</v>
      </c>
      <c r="U254" s="16" t="str">
        <f>IF(ISNUMBER(ESTIMATE!T194),IF(ESTIMATE!T194=1,1,-1),"-")</f>
        <v>-</v>
      </c>
      <c r="V254" s="16" t="str">
        <f>IF(ISNUMBER(ESTIMATE!U194),IF(ESTIMATE!U194=1,1,-1),"-")</f>
        <v>-</v>
      </c>
      <c r="W254" s="16" t="str">
        <f>IF(ISNUMBER(ESTIMATE!V194),IF(ESTIMATE!V194=1,1,-1),"-")</f>
        <v>-</v>
      </c>
      <c r="X254" s="224" t="str">
        <f t="shared" si="49"/>
        <v>-</v>
      </c>
      <c r="Y254" s="225" t="str">
        <f t="shared" si="50"/>
        <v>-</v>
      </c>
      <c r="Z254" s="226" t="str">
        <f t="shared" si="51"/>
        <v>-</v>
      </c>
      <c r="AA254" s="227" t="str">
        <f t="shared" si="52"/>
        <v>-</v>
      </c>
      <c r="AB254" s="228" t="str">
        <f t="shared" si="53"/>
        <v>-</v>
      </c>
      <c r="AC254" s="226" t="str">
        <f t="shared" si="54"/>
        <v>-</v>
      </c>
      <c r="AD254" s="227" t="str">
        <f t="shared" si="55"/>
        <v>-</v>
      </c>
      <c r="AE254" s="228" t="str">
        <f t="shared" si="56"/>
        <v>-</v>
      </c>
      <c r="AF254" s="239" t="str">
        <f t="shared" si="57"/>
        <v>-</v>
      </c>
      <c r="AG254" s="227" t="str">
        <f t="shared" si="58"/>
        <v>-</v>
      </c>
      <c r="AH254" s="228" t="str">
        <f t="shared" si="59"/>
        <v>-</v>
      </c>
      <c r="AI254" s="239" t="str">
        <f t="shared" si="60"/>
        <v>-</v>
      </c>
      <c r="AJ254" s="227" t="str">
        <f t="shared" si="61"/>
        <v>-</v>
      </c>
      <c r="AK254" s="228" t="str">
        <f t="shared" si="62"/>
        <v>-</v>
      </c>
      <c r="AL254" s="239" t="str">
        <f t="shared" si="63"/>
        <v>-</v>
      </c>
      <c r="AM254" s="227" t="str">
        <f t="shared" si="64"/>
        <v>-</v>
      </c>
      <c r="AN254" s="228" t="str">
        <f t="shared" si="65"/>
        <v>-</v>
      </c>
      <c r="AO254" s="240" t="str">
        <f t="shared" si="66"/>
        <v>-</v>
      </c>
      <c r="AP254" s="224" t="str">
        <f t="shared" si="67"/>
        <v>-</v>
      </c>
      <c r="AQ254" s="226" t="str">
        <f t="shared" si="68"/>
        <v>-</v>
      </c>
      <c r="AR254" s="109" t="str">
        <f t="shared" si="72"/>
        <v>-</v>
      </c>
      <c r="AS254" s="110" t="str">
        <f t="shared" si="69"/>
        <v>-</v>
      </c>
      <c r="AT254" s="110" t="str">
        <f t="shared" si="70"/>
        <v>-</v>
      </c>
    </row>
    <row r="255" spans="2:46">
      <c r="B255" s="18">
        <f t="shared" si="71"/>
        <v>173</v>
      </c>
      <c r="D255" s="22" t="str">
        <f>IF(ISNUMBER(ESTIMATE!C195),ESTIMATE!C195,"-")</f>
        <v>-</v>
      </c>
      <c r="E255" s="40" t="str">
        <f>IF(ISNUMBER(ESTIMATE!D195),ESTIMATE!D195,"-")</f>
        <v>-</v>
      </c>
      <c r="F255" s="16" t="str">
        <f>IF(ISNUMBER(ESTIMATE!E195),ESTIMATE!E195,"-")</f>
        <v>-</v>
      </c>
      <c r="G255" s="16" t="str">
        <f>IF(ISNUMBER(ESTIMATE!F195),IF(ESTIMATE!F195=1,1,-1),"-")</f>
        <v>-</v>
      </c>
      <c r="H255" s="16" t="str">
        <f>IF(ISNUMBER(ESTIMATE!G195),IF(ESTIMATE!G195=1,1,-1),"-")</f>
        <v>-</v>
      </c>
      <c r="I255" s="16" t="str">
        <f>IF(ISNUMBER(ESTIMATE!H195),IF(ESTIMATE!H195=1,1,-1),"-")</f>
        <v>-</v>
      </c>
      <c r="J255" s="16" t="str">
        <f>IF(ISNUMBER(ESTIMATE!I195),IF(ESTIMATE!I195=1,1,-1),"-")</f>
        <v>-</v>
      </c>
      <c r="K255" s="16" t="str">
        <f>IF(ISNUMBER(ESTIMATE!J195),IF(ESTIMATE!J195=1,1,-1),"-")</f>
        <v>-</v>
      </c>
      <c r="L255" s="16" t="str">
        <f>IF(ISNUMBER(ESTIMATE!K195),IF(ESTIMATE!K195=1,1,-1),"-")</f>
        <v>-</v>
      </c>
      <c r="M255" s="16" t="str">
        <f>IF(ISNUMBER(ESTIMATE!L195),IF(ESTIMATE!L195=1,1,-1),"-")</f>
        <v>-</v>
      </c>
      <c r="N255" s="16" t="str">
        <f>IF(ISNUMBER(ESTIMATE!M195),IF(ESTIMATE!M195=1,1,-1),"-")</f>
        <v>-</v>
      </c>
      <c r="O255" s="16" t="str">
        <f>IF(ISNUMBER(ESTIMATE!N195),IF(ESTIMATE!N195=1,1,-1),"-")</f>
        <v>-</v>
      </c>
      <c r="P255" s="16" t="str">
        <f>IF(ISNUMBER(ESTIMATE!O195),IF(ESTIMATE!O195=1,1,-1),"-")</f>
        <v>-</v>
      </c>
      <c r="Q255" s="16" t="str">
        <f>IF(ISNUMBER(ESTIMATE!P195),IF(ESTIMATE!P195=1,1,-1),"-")</f>
        <v>-</v>
      </c>
      <c r="R255" s="16" t="str">
        <f>IF(ISNUMBER(ESTIMATE!Q195),IF(ESTIMATE!Q195=1,1,-1),"-")</f>
        <v>-</v>
      </c>
      <c r="S255" s="16" t="str">
        <f>IF(ISNUMBER(ESTIMATE!R195),IF(ESTIMATE!R195=1,1,-1),"-")</f>
        <v>-</v>
      </c>
      <c r="T255" s="16" t="str">
        <f>IF(ISNUMBER(ESTIMATE!S195),IF(ESTIMATE!S195=1,1,-1),"-")</f>
        <v>-</v>
      </c>
      <c r="U255" s="16" t="str">
        <f>IF(ISNUMBER(ESTIMATE!T195),IF(ESTIMATE!T195=1,1,-1),"-")</f>
        <v>-</v>
      </c>
      <c r="V255" s="16" t="str">
        <f>IF(ISNUMBER(ESTIMATE!U195),IF(ESTIMATE!U195=1,1,-1),"-")</f>
        <v>-</v>
      </c>
      <c r="W255" s="16" t="str">
        <f>IF(ISNUMBER(ESTIMATE!V195),IF(ESTIMATE!V195=1,1,-1),"-")</f>
        <v>-</v>
      </c>
      <c r="X255" s="224" t="str">
        <f t="shared" si="49"/>
        <v>-</v>
      </c>
      <c r="Y255" s="225" t="str">
        <f t="shared" si="50"/>
        <v>-</v>
      </c>
      <c r="Z255" s="226" t="str">
        <f t="shared" si="51"/>
        <v>-</v>
      </c>
      <c r="AA255" s="227" t="str">
        <f t="shared" si="52"/>
        <v>-</v>
      </c>
      <c r="AB255" s="228" t="str">
        <f t="shared" si="53"/>
        <v>-</v>
      </c>
      <c r="AC255" s="226" t="str">
        <f t="shared" si="54"/>
        <v>-</v>
      </c>
      <c r="AD255" s="227" t="str">
        <f t="shared" si="55"/>
        <v>-</v>
      </c>
      <c r="AE255" s="228" t="str">
        <f t="shared" si="56"/>
        <v>-</v>
      </c>
      <c r="AF255" s="239" t="str">
        <f t="shared" si="57"/>
        <v>-</v>
      </c>
      <c r="AG255" s="227" t="str">
        <f t="shared" si="58"/>
        <v>-</v>
      </c>
      <c r="AH255" s="228" t="str">
        <f t="shared" si="59"/>
        <v>-</v>
      </c>
      <c r="AI255" s="239" t="str">
        <f t="shared" si="60"/>
        <v>-</v>
      </c>
      <c r="AJ255" s="227" t="str">
        <f t="shared" si="61"/>
        <v>-</v>
      </c>
      <c r="AK255" s="228" t="str">
        <f t="shared" si="62"/>
        <v>-</v>
      </c>
      <c r="AL255" s="239" t="str">
        <f t="shared" si="63"/>
        <v>-</v>
      </c>
      <c r="AM255" s="227" t="str">
        <f t="shared" si="64"/>
        <v>-</v>
      </c>
      <c r="AN255" s="228" t="str">
        <f t="shared" si="65"/>
        <v>-</v>
      </c>
      <c r="AO255" s="240" t="str">
        <f t="shared" si="66"/>
        <v>-</v>
      </c>
      <c r="AP255" s="224" t="str">
        <f t="shared" si="67"/>
        <v>-</v>
      </c>
      <c r="AQ255" s="226" t="str">
        <f t="shared" si="68"/>
        <v>-</v>
      </c>
      <c r="AR255" s="109" t="str">
        <f t="shared" si="72"/>
        <v>-</v>
      </c>
      <c r="AS255" s="110" t="str">
        <f t="shared" si="69"/>
        <v>-</v>
      </c>
      <c r="AT255" s="110" t="str">
        <f t="shared" si="70"/>
        <v>-</v>
      </c>
    </row>
    <row r="256" spans="2:46">
      <c r="B256" s="18">
        <f t="shared" si="71"/>
        <v>174</v>
      </c>
      <c r="D256" s="22" t="str">
        <f>IF(ISNUMBER(ESTIMATE!C196),ESTIMATE!C196,"-")</f>
        <v>-</v>
      </c>
      <c r="E256" s="40" t="str">
        <f>IF(ISNUMBER(ESTIMATE!D196),ESTIMATE!D196,"-")</f>
        <v>-</v>
      </c>
      <c r="F256" s="16" t="str">
        <f>IF(ISNUMBER(ESTIMATE!E196),ESTIMATE!E196,"-")</f>
        <v>-</v>
      </c>
      <c r="G256" s="16" t="str">
        <f>IF(ISNUMBER(ESTIMATE!F196),IF(ESTIMATE!F196=1,1,-1),"-")</f>
        <v>-</v>
      </c>
      <c r="H256" s="16" t="str">
        <f>IF(ISNUMBER(ESTIMATE!G196),IF(ESTIMATE!G196=1,1,-1),"-")</f>
        <v>-</v>
      </c>
      <c r="I256" s="16" t="str">
        <f>IF(ISNUMBER(ESTIMATE!H196),IF(ESTIMATE!H196=1,1,-1),"-")</f>
        <v>-</v>
      </c>
      <c r="J256" s="16" t="str">
        <f>IF(ISNUMBER(ESTIMATE!I196),IF(ESTIMATE!I196=1,1,-1),"-")</f>
        <v>-</v>
      </c>
      <c r="K256" s="16" t="str">
        <f>IF(ISNUMBER(ESTIMATE!J196),IF(ESTIMATE!J196=1,1,-1),"-")</f>
        <v>-</v>
      </c>
      <c r="L256" s="16" t="str">
        <f>IF(ISNUMBER(ESTIMATE!K196),IF(ESTIMATE!K196=1,1,-1),"-")</f>
        <v>-</v>
      </c>
      <c r="M256" s="16" t="str">
        <f>IF(ISNUMBER(ESTIMATE!L196),IF(ESTIMATE!L196=1,1,-1),"-")</f>
        <v>-</v>
      </c>
      <c r="N256" s="16" t="str">
        <f>IF(ISNUMBER(ESTIMATE!M196),IF(ESTIMATE!M196=1,1,-1),"-")</f>
        <v>-</v>
      </c>
      <c r="O256" s="16" t="str">
        <f>IF(ISNUMBER(ESTIMATE!N196),IF(ESTIMATE!N196=1,1,-1),"-")</f>
        <v>-</v>
      </c>
      <c r="P256" s="16" t="str">
        <f>IF(ISNUMBER(ESTIMATE!O196),IF(ESTIMATE!O196=1,1,-1),"-")</f>
        <v>-</v>
      </c>
      <c r="Q256" s="16" t="str">
        <f>IF(ISNUMBER(ESTIMATE!P196),IF(ESTIMATE!P196=1,1,-1),"-")</f>
        <v>-</v>
      </c>
      <c r="R256" s="16" t="str">
        <f>IF(ISNUMBER(ESTIMATE!Q196),IF(ESTIMATE!Q196=1,1,-1),"-")</f>
        <v>-</v>
      </c>
      <c r="S256" s="16" t="str">
        <f>IF(ISNUMBER(ESTIMATE!R196),IF(ESTIMATE!R196=1,1,-1),"-")</f>
        <v>-</v>
      </c>
      <c r="T256" s="16" t="str">
        <f>IF(ISNUMBER(ESTIMATE!S196),IF(ESTIMATE!S196=1,1,-1),"-")</f>
        <v>-</v>
      </c>
      <c r="U256" s="16" t="str">
        <f>IF(ISNUMBER(ESTIMATE!T196),IF(ESTIMATE!T196=1,1,-1),"-")</f>
        <v>-</v>
      </c>
      <c r="V256" s="16" t="str">
        <f>IF(ISNUMBER(ESTIMATE!U196),IF(ESTIMATE!U196=1,1,-1),"-")</f>
        <v>-</v>
      </c>
      <c r="W256" s="16" t="str">
        <f>IF(ISNUMBER(ESTIMATE!V196),IF(ESTIMATE!V196=1,1,-1),"-")</f>
        <v>-</v>
      </c>
      <c r="X256" s="224" t="str">
        <f t="shared" si="49"/>
        <v>-</v>
      </c>
      <c r="Y256" s="225" t="str">
        <f t="shared" si="50"/>
        <v>-</v>
      </c>
      <c r="Z256" s="226" t="str">
        <f t="shared" si="51"/>
        <v>-</v>
      </c>
      <c r="AA256" s="227" t="str">
        <f t="shared" si="52"/>
        <v>-</v>
      </c>
      <c r="AB256" s="228" t="str">
        <f t="shared" si="53"/>
        <v>-</v>
      </c>
      <c r="AC256" s="226" t="str">
        <f t="shared" si="54"/>
        <v>-</v>
      </c>
      <c r="AD256" s="227" t="str">
        <f t="shared" si="55"/>
        <v>-</v>
      </c>
      <c r="AE256" s="228" t="str">
        <f t="shared" si="56"/>
        <v>-</v>
      </c>
      <c r="AF256" s="239" t="str">
        <f t="shared" si="57"/>
        <v>-</v>
      </c>
      <c r="AG256" s="227" t="str">
        <f t="shared" si="58"/>
        <v>-</v>
      </c>
      <c r="AH256" s="228" t="str">
        <f t="shared" si="59"/>
        <v>-</v>
      </c>
      <c r="AI256" s="239" t="str">
        <f t="shared" si="60"/>
        <v>-</v>
      </c>
      <c r="AJ256" s="227" t="str">
        <f t="shared" si="61"/>
        <v>-</v>
      </c>
      <c r="AK256" s="228" t="str">
        <f t="shared" si="62"/>
        <v>-</v>
      </c>
      <c r="AL256" s="239" t="str">
        <f t="shared" si="63"/>
        <v>-</v>
      </c>
      <c r="AM256" s="227" t="str">
        <f t="shared" si="64"/>
        <v>-</v>
      </c>
      <c r="AN256" s="228" t="str">
        <f t="shared" si="65"/>
        <v>-</v>
      </c>
      <c r="AO256" s="240" t="str">
        <f t="shared" si="66"/>
        <v>-</v>
      </c>
      <c r="AP256" s="224" t="str">
        <f t="shared" si="67"/>
        <v>-</v>
      </c>
      <c r="AQ256" s="226" t="str">
        <f t="shared" si="68"/>
        <v>-</v>
      </c>
      <c r="AR256" s="109" t="str">
        <f t="shared" si="72"/>
        <v>-</v>
      </c>
      <c r="AS256" s="110" t="str">
        <f t="shared" si="69"/>
        <v>-</v>
      </c>
      <c r="AT256" s="110" t="str">
        <f t="shared" si="70"/>
        <v>-</v>
      </c>
    </row>
    <row r="257" spans="2:46">
      <c r="B257" s="18">
        <f t="shared" si="71"/>
        <v>175</v>
      </c>
      <c r="D257" s="22" t="str">
        <f>IF(ISNUMBER(ESTIMATE!C197),ESTIMATE!C197,"-")</f>
        <v>-</v>
      </c>
      <c r="E257" s="40" t="str">
        <f>IF(ISNUMBER(ESTIMATE!D197),ESTIMATE!D197,"-")</f>
        <v>-</v>
      </c>
      <c r="F257" s="16" t="str">
        <f>IF(ISNUMBER(ESTIMATE!E197),ESTIMATE!E197,"-")</f>
        <v>-</v>
      </c>
      <c r="G257" s="16" t="str">
        <f>IF(ISNUMBER(ESTIMATE!F197),IF(ESTIMATE!F197=1,1,-1),"-")</f>
        <v>-</v>
      </c>
      <c r="H257" s="16" t="str">
        <f>IF(ISNUMBER(ESTIMATE!G197),IF(ESTIMATE!G197=1,1,-1),"-")</f>
        <v>-</v>
      </c>
      <c r="I257" s="16" t="str">
        <f>IF(ISNUMBER(ESTIMATE!H197),IF(ESTIMATE!H197=1,1,-1),"-")</f>
        <v>-</v>
      </c>
      <c r="J257" s="16" t="str">
        <f>IF(ISNUMBER(ESTIMATE!I197),IF(ESTIMATE!I197=1,1,-1),"-")</f>
        <v>-</v>
      </c>
      <c r="K257" s="16" t="str">
        <f>IF(ISNUMBER(ESTIMATE!J197),IF(ESTIMATE!J197=1,1,-1),"-")</f>
        <v>-</v>
      </c>
      <c r="L257" s="16" t="str">
        <f>IF(ISNUMBER(ESTIMATE!K197),IF(ESTIMATE!K197=1,1,-1),"-")</f>
        <v>-</v>
      </c>
      <c r="M257" s="16" t="str">
        <f>IF(ISNUMBER(ESTIMATE!L197),IF(ESTIMATE!L197=1,1,-1),"-")</f>
        <v>-</v>
      </c>
      <c r="N257" s="16" t="str">
        <f>IF(ISNUMBER(ESTIMATE!M197),IF(ESTIMATE!M197=1,1,-1),"-")</f>
        <v>-</v>
      </c>
      <c r="O257" s="16" t="str">
        <f>IF(ISNUMBER(ESTIMATE!N197),IF(ESTIMATE!N197=1,1,-1),"-")</f>
        <v>-</v>
      </c>
      <c r="P257" s="16" t="str">
        <f>IF(ISNUMBER(ESTIMATE!O197),IF(ESTIMATE!O197=1,1,-1),"-")</f>
        <v>-</v>
      </c>
      <c r="Q257" s="16" t="str">
        <f>IF(ISNUMBER(ESTIMATE!P197),IF(ESTIMATE!P197=1,1,-1),"-")</f>
        <v>-</v>
      </c>
      <c r="R257" s="16" t="str">
        <f>IF(ISNUMBER(ESTIMATE!Q197),IF(ESTIMATE!Q197=1,1,-1),"-")</f>
        <v>-</v>
      </c>
      <c r="S257" s="16" t="str">
        <f>IF(ISNUMBER(ESTIMATE!R197),IF(ESTIMATE!R197=1,1,-1),"-")</f>
        <v>-</v>
      </c>
      <c r="T257" s="16" t="str">
        <f>IF(ISNUMBER(ESTIMATE!S197),IF(ESTIMATE!S197=1,1,-1),"-")</f>
        <v>-</v>
      </c>
      <c r="U257" s="16" t="str">
        <f>IF(ISNUMBER(ESTIMATE!T197),IF(ESTIMATE!T197=1,1,-1),"-")</f>
        <v>-</v>
      </c>
      <c r="V257" s="16" t="str">
        <f>IF(ISNUMBER(ESTIMATE!U197),IF(ESTIMATE!U197=1,1,-1),"-")</f>
        <v>-</v>
      </c>
      <c r="W257" s="16" t="str">
        <f>IF(ISNUMBER(ESTIMATE!V197),IF(ESTIMATE!V197=1,1,-1),"-")</f>
        <v>-</v>
      </c>
      <c r="X257" s="224" t="str">
        <f t="shared" si="49"/>
        <v>-</v>
      </c>
      <c r="Y257" s="225" t="str">
        <f t="shared" si="50"/>
        <v>-</v>
      </c>
      <c r="Z257" s="226" t="str">
        <f t="shared" si="51"/>
        <v>-</v>
      </c>
      <c r="AA257" s="227" t="str">
        <f t="shared" si="52"/>
        <v>-</v>
      </c>
      <c r="AB257" s="228" t="str">
        <f t="shared" si="53"/>
        <v>-</v>
      </c>
      <c r="AC257" s="226" t="str">
        <f t="shared" si="54"/>
        <v>-</v>
      </c>
      <c r="AD257" s="227" t="str">
        <f t="shared" si="55"/>
        <v>-</v>
      </c>
      <c r="AE257" s="228" t="str">
        <f t="shared" si="56"/>
        <v>-</v>
      </c>
      <c r="AF257" s="239" t="str">
        <f t="shared" si="57"/>
        <v>-</v>
      </c>
      <c r="AG257" s="227" t="str">
        <f t="shared" si="58"/>
        <v>-</v>
      </c>
      <c r="AH257" s="228" t="str">
        <f t="shared" si="59"/>
        <v>-</v>
      </c>
      <c r="AI257" s="239" t="str">
        <f t="shared" si="60"/>
        <v>-</v>
      </c>
      <c r="AJ257" s="227" t="str">
        <f t="shared" si="61"/>
        <v>-</v>
      </c>
      <c r="AK257" s="228" t="str">
        <f t="shared" si="62"/>
        <v>-</v>
      </c>
      <c r="AL257" s="239" t="str">
        <f t="shared" si="63"/>
        <v>-</v>
      </c>
      <c r="AM257" s="227" t="str">
        <f t="shared" si="64"/>
        <v>-</v>
      </c>
      <c r="AN257" s="228" t="str">
        <f t="shared" si="65"/>
        <v>-</v>
      </c>
      <c r="AO257" s="240" t="str">
        <f t="shared" si="66"/>
        <v>-</v>
      </c>
      <c r="AP257" s="224" t="str">
        <f t="shared" si="67"/>
        <v>-</v>
      </c>
      <c r="AQ257" s="226" t="str">
        <f t="shared" si="68"/>
        <v>-</v>
      </c>
      <c r="AR257" s="109" t="str">
        <f t="shared" si="72"/>
        <v>-</v>
      </c>
      <c r="AS257" s="110" t="str">
        <f t="shared" si="69"/>
        <v>-</v>
      </c>
      <c r="AT257" s="110" t="str">
        <f t="shared" si="70"/>
        <v>-</v>
      </c>
    </row>
    <row r="258" spans="2:46">
      <c r="B258" s="18">
        <f t="shared" si="71"/>
        <v>176</v>
      </c>
      <c r="D258" s="22" t="str">
        <f>IF(ISNUMBER(ESTIMATE!C198),ESTIMATE!C198,"-")</f>
        <v>-</v>
      </c>
      <c r="E258" s="40" t="str">
        <f>IF(ISNUMBER(ESTIMATE!D198),ESTIMATE!D198,"-")</f>
        <v>-</v>
      </c>
      <c r="F258" s="16" t="str">
        <f>IF(ISNUMBER(ESTIMATE!E198),ESTIMATE!E198,"-")</f>
        <v>-</v>
      </c>
      <c r="G258" s="16" t="str">
        <f>IF(ISNUMBER(ESTIMATE!F198),IF(ESTIMATE!F198=1,1,-1),"-")</f>
        <v>-</v>
      </c>
      <c r="H258" s="16" t="str">
        <f>IF(ISNUMBER(ESTIMATE!G198),IF(ESTIMATE!G198=1,1,-1),"-")</f>
        <v>-</v>
      </c>
      <c r="I258" s="16" t="str">
        <f>IF(ISNUMBER(ESTIMATE!H198),IF(ESTIMATE!H198=1,1,-1),"-")</f>
        <v>-</v>
      </c>
      <c r="J258" s="16" t="str">
        <f>IF(ISNUMBER(ESTIMATE!I198),IF(ESTIMATE!I198=1,1,-1),"-")</f>
        <v>-</v>
      </c>
      <c r="K258" s="16" t="str">
        <f>IF(ISNUMBER(ESTIMATE!J198),IF(ESTIMATE!J198=1,1,-1),"-")</f>
        <v>-</v>
      </c>
      <c r="L258" s="16" t="str">
        <f>IF(ISNUMBER(ESTIMATE!K198),IF(ESTIMATE!K198=1,1,-1),"-")</f>
        <v>-</v>
      </c>
      <c r="M258" s="16" t="str">
        <f>IF(ISNUMBER(ESTIMATE!L198),IF(ESTIMATE!L198=1,1,-1),"-")</f>
        <v>-</v>
      </c>
      <c r="N258" s="16" t="str">
        <f>IF(ISNUMBER(ESTIMATE!M198),IF(ESTIMATE!M198=1,1,-1),"-")</f>
        <v>-</v>
      </c>
      <c r="O258" s="16" t="str">
        <f>IF(ISNUMBER(ESTIMATE!N198),IF(ESTIMATE!N198=1,1,-1),"-")</f>
        <v>-</v>
      </c>
      <c r="P258" s="16" t="str">
        <f>IF(ISNUMBER(ESTIMATE!O198),IF(ESTIMATE!O198=1,1,-1),"-")</f>
        <v>-</v>
      </c>
      <c r="Q258" s="16" t="str">
        <f>IF(ISNUMBER(ESTIMATE!P198),IF(ESTIMATE!P198=1,1,-1),"-")</f>
        <v>-</v>
      </c>
      <c r="R258" s="16" t="str">
        <f>IF(ISNUMBER(ESTIMATE!Q198),IF(ESTIMATE!Q198=1,1,-1),"-")</f>
        <v>-</v>
      </c>
      <c r="S258" s="16" t="str">
        <f>IF(ISNUMBER(ESTIMATE!R198),IF(ESTIMATE!R198=1,1,-1),"-")</f>
        <v>-</v>
      </c>
      <c r="T258" s="16" t="str">
        <f>IF(ISNUMBER(ESTIMATE!S198),IF(ESTIMATE!S198=1,1,-1),"-")</f>
        <v>-</v>
      </c>
      <c r="U258" s="16" t="str">
        <f>IF(ISNUMBER(ESTIMATE!T198),IF(ESTIMATE!T198=1,1,-1),"-")</f>
        <v>-</v>
      </c>
      <c r="V258" s="16" t="str">
        <f>IF(ISNUMBER(ESTIMATE!U198),IF(ESTIMATE!U198=1,1,-1),"-")</f>
        <v>-</v>
      </c>
      <c r="W258" s="16" t="str">
        <f>IF(ISNUMBER(ESTIMATE!V198),IF(ESTIMATE!V198=1,1,-1),"-")</f>
        <v>-</v>
      </c>
      <c r="X258" s="224" t="str">
        <f t="shared" si="49"/>
        <v>-</v>
      </c>
      <c r="Y258" s="225" t="str">
        <f t="shared" si="50"/>
        <v>-</v>
      </c>
      <c r="Z258" s="226" t="str">
        <f t="shared" si="51"/>
        <v>-</v>
      </c>
      <c r="AA258" s="227" t="str">
        <f t="shared" si="52"/>
        <v>-</v>
      </c>
      <c r="AB258" s="228" t="str">
        <f t="shared" si="53"/>
        <v>-</v>
      </c>
      <c r="AC258" s="226" t="str">
        <f t="shared" si="54"/>
        <v>-</v>
      </c>
      <c r="AD258" s="227" t="str">
        <f t="shared" si="55"/>
        <v>-</v>
      </c>
      <c r="AE258" s="228" t="str">
        <f t="shared" si="56"/>
        <v>-</v>
      </c>
      <c r="AF258" s="239" t="str">
        <f t="shared" si="57"/>
        <v>-</v>
      </c>
      <c r="AG258" s="227" t="str">
        <f t="shared" si="58"/>
        <v>-</v>
      </c>
      <c r="AH258" s="228" t="str">
        <f t="shared" si="59"/>
        <v>-</v>
      </c>
      <c r="AI258" s="239" t="str">
        <f t="shared" si="60"/>
        <v>-</v>
      </c>
      <c r="AJ258" s="227" t="str">
        <f t="shared" si="61"/>
        <v>-</v>
      </c>
      <c r="AK258" s="228" t="str">
        <f t="shared" si="62"/>
        <v>-</v>
      </c>
      <c r="AL258" s="239" t="str">
        <f t="shared" si="63"/>
        <v>-</v>
      </c>
      <c r="AM258" s="227" t="str">
        <f t="shared" si="64"/>
        <v>-</v>
      </c>
      <c r="AN258" s="228" t="str">
        <f t="shared" si="65"/>
        <v>-</v>
      </c>
      <c r="AO258" s="240" t="str">
        <f t="shared" si="66"/>
        <v>-</v>
      </c>
      <c r="AP258" s="224" t="str">
        <f t="shared" si="67"/>
        <v>-</v>
      </c>
      <c r="AQ258" s="226" t="str">
        <f t="shared" si="68"/>
        <v>-</v>
      </c>
      <c r="AR258" s="109" t="str">
        <f t="shared" si="72"/>
        <v>-</v>
      </c>
      <c r="AS258" s="110" t="str">
        <f t="shared" si="69"/>
        <v>-</v>
      </c>
      <c r="AT258" s="110" t="str">
        <f t="shared" si="70"/>
        <v>-</v>
      </c>
    </row>
    <row r="259" spans="2:46">
      <c r="B259" s="18">
        <f t="shared" si="71"/>
        <v>177</v>
      </c>
      <c r="D259" s="22" t="str">
        <f>IF(ISNUMBER(ESTIMATE!C199),ESTIMATE!C199,"-")</f>
        <v>-</v>
      </c>
      <c r="E259" s="40" t="str">
        <f>IF(ISNUMBER(ESTIMATE!D199),ESTIMATE!D199,"-")</f>
        <v>-</v>
      </c>
      <c r="F259" s="16" t="str">
        <f>IF(ISNUMBER(ESTIMATE!E199),ESTIMATE!E199,"-")</f>
        <v>-</v>
      </c>
      <c r="G259" s="16" t="str">
        <f>IF(ISNUMBER(ESTIMATE!F199),IF(ESTIMATE!F199=1,1,-1),"-")</f>
        <v>-</v>
      </c>
      <c r="H259" s="16" t="str">
        <f>IF(ISNUMBER(ESTIMATE!G199),IF(ESTIMATE!G199=1,1,-1),"-")</f>
        <v>-</v>
      </c>
      <c r="I259" s="16" t="str">
        <f>IF(ISNUMBER(ESTIMATE!H199),IF(ESTIMATE!H199=1,1,-1),"-")</f>
        <v>-</v>
      </c>
      <c r="J259" s="16" t="str">
        <f>IF(ISNUMBER(ESTIMATE!I199),IF(ESTIMATE!I199=1,1,-1),"-")</f>
        <v>-</v>
      </c>
      <c r="K259" s="16" t="str">
        <f>IF(ISNUMBER(ESTIMATE!J199),IF(ESTIMATE!J199=1,1,-1),"-")</f>
        <v>-</v>
      </c>
      <c r="L259" s="16" t="str">
        <f>IF(ISNUMBER(ESTIMATE!K199),IF(ESTIMATE!K199=1,1,-1),"-")</f>
        <v>-</v>
      </c>
      <c r="M259" s="16" t="str">
        <f>IF(ISNUMBER(ESTIMATE!L199),IF(ESTIMATE!L199=1,1,-1),"-")</f>
        <v>-</v>
      </c>
      <c r="N259" s="16" t="str">
        <f>IF(ISNUMBER(ESTIMATE!M199),IF(ESTIMATE!M199=1,1,-1),"-")</f>
        <v>-</v>
      </c>
      <c r="O259" s="16" t="str">
        <f>IF(ISNUMBER(ESTIMATE!N199),IF(ESTIMATE!N199=1,1,-1),"-")</f>
        <v>-</v>
      </c>
      <c r="P259" s="16" t="str">
        <f>IF(ISNUMBER(ESTIMATE!O199),IF(ESTIMATE!O199=1,1,-1),"-")</f>
        <v>-</v>
      </c>
      <c r="Q259" s="16" t="str">
        <f>IF(ISNUMBER(ESTIMATE!P199),IF(ESTIMATE!P199=1,1,-1),"-")</f>
        <v>-</v>
      </c>
      <c r="R259" s="16" t="str">
        <f>IF(ISNUMBER(ESTIMATE!Q199),IF(ESTIMATE!Q199=1,1,-1),"-")</f>
        <v>-</v>
      </c>
      <c r="S259" s="16" t="str">
        <f>IF(ISNUMBER(ESTIMATE!R199),IF(ESTIMATE!R199=1,1,-1),"-")</f>
        <v>-</v>
      </c>
      <c r="T259" s="16" t="str">
        <f>IF(ISNUMBER(ESTIMATE!S199),IF(ESTIMATE!S199=1,1,-1),"-")</f>
        <v>-</v>
      </c>
      <c r="U259" s="16" t="str">
        <f>IF(ISNUMBER(ESTIMATE!T199),IF(ESTIMATE!T199=1,1,-1),"-")</f>
        <v>-</v>
      </c>
      <c r="V259" s="16" t="str">
        <f>IF(ISNUMBER(ESTIMATE!U199),IF(ESTIMATE!U199=1,1,-1),"-")</f>
        <v>-</v>
      </c>
      <c r="W259" s="16" t="str">
        <f>IF(ISNUMBER(ESTIMATE!V199),IF(ESTIMATE!V199=1,1,-1),"-")</f>
        <v>-</v>
      </c>
      <c r="X259" s="224" t="str">
        <f t="shared" si="49"/>
        <v>-</v>
      </c>
      <c r="Y259" s="225" t="str">
        <f t="shared" si="50"/>
        <v>-</v>
      </c>
      <c r="Z259" s="226" t="str">
        <f t="shared" si="51"/>
        <v>-</v>
      </c>
      <c r="AA259" s="227" t="str">
        <f t="shared" si="52"/>
        <v>-</v>
      </c>
      <c r="AB259" s="228" t="str">
        <f t="shared" si="53"/>
        <v>-</v>
      </c>
      <c r="AC259" s="226" t="str">
        <f t="shared" si="54"/>
        <v>-</v>
      </c>
      <c r="AD259" s="227" t="str">
        <f t="shared" si="55"/>
        <v>-</v>
      </c>
      <c r="AE259" s="228" t="str">
        <f t="shared" si="56"/>
        <v>-</v>
      </c>
      <c r="AF259" s="239" t="str">
        <f t="shared" si="57"/>
        <v>-</v>
      </c>
      <c r="AG259" s="227" t="str">
        <f t="shared" si="58"/>
        <v>-</v>
      </c>
      <c r="AH259" s="228" t="str">
        <f t="shared" si="59"/>
        <v>-</v>
      </c>
      <c r="AI259" s="239" t="str">
        <f t="shared" si="60"/>
        <v>-</v>
      </c>
      <c r="AJ259" s="227" t="str">
        <f t="shared" si="61"/>
        <v>-</v>
      </c>
      <c r="AK259" s="228" t="str">
        <f t="shared" si="62"/>
        <v>-</v>
      </c>
      <c r="AL259" s="239" t="str">
        <f t="shared" si="63"/>
        <v>-</v>
      </c>
      <c r="AM259" s="227" t="str">
        <f t="shared" si="64"/>
        <v>-</v>
      </c>
      <c r="AN259" s="228" t="str">
        <f t="shared" si="65"/>
        <v>-</v>
      </c>
      <c r="AO259" s="240" t="str">
        <f t="shared" si="66"/>
        <v>-</v>
      </c>
      <c r="AP259" s="224" t="str">
        <f t="shared" si="67"/>
        <v>-</v>
      </c>
      <c r="AQ259" s="226" t="str">
        <f t="shared" si="68"/>
        <v>-</v>
      </c>
      <c r="AR259" s="109" t="str">
        <f t="shared" si="72"/>
        <v>-</v>
      </c>
      <c r="AS259" s="110" t="str">
        <f t="shared" si="69"/>
        <v>-</v>
      </c>
      <c r="AT259" s="110" t="str">
        <f t="shared" si="70"/>
        <v>-</v>
      </c>
    </row>
    <row r="260" spans="2:46">
      <c r="B260" s="18">
        <f t="shared" si="71"/>
        <v>178</v>
      </c>
      <c r="D260" s="22" t="str">
        <f>IF(ISNUMBER(ESTIMATE!C200),ESTIMATE!C200,"-")</f>
        <v>-</v>
      </c>
      <c r="E260" s="40" t="str">
        <f>IF(ISNUMBER(ESTIMATE!D200),ESTIMATE!D200,"-")</f>
        <v>-</v>
      </c>
      <c r="F260" s="16" t="str">
        <f>IF(ISNUMBER(ESTIMATE!E200),ESTIMATE!E200,"-")</f>
        <v>-</v>
      </c>
      <c r="G260" s="16" t="str">
        <f>IF(ISNUMBER(ESTIMATE!F200),IF(ESTIMATE!F200=1,1,-1),"-")</f>
        <v>-</v>
      </c>
      <c r="H260" s="16" t="str">
        <f>IF(ISNUMBER(ESTIMATE!G200),IF(ESTIMATE!G200=1,1,-1),"-")</f>
        <v>-</v>
      </c>
      <c r="I260" s="16" t="str">
        <f>IF(ISNUMBER(ESTIMATE!H200),IF(ESTIMATE!H200=1,1,-1),"-")</f>
        <v>-</v>
      </c>
      <c r="J260" s="16" t="str">
        <f>IF(ISNUMBER(ESTIMATE!I200),IF(ESTIMATE!I200=1,1,-1),"-")</f>
        <v>-</v>
      </c>
      <c r="K260" s="16" t="str">
        <f>IF(ISNUMBER(ESTIMATE!J200),IF(ESTIMATE!J200=1,1,-1),"-")</f>
        <v>-</v>
      </c>
      <c r="L260" s="16" t="str">
        <f>IF(ISNUMBER(ESTIMATE!K200),IF(ESTIMATE!K200=1,1,-1),"-")</f>
        <v>-</v>
      </c>
      <c r="M260" s="16" t="str">
        <f>IF(ISNUMBER(ESTIMATE!L200),IF(ESTIMATE!L200=1,1,-1),"-")</f>
        <v>-</v>
      </c>
      <c r="N260" s="16" t="str">
        <f>IF(ISNUMBER(ESTIMATE!M200),IF(ESTIMATE!M200=1,1,-1),"-")</f>
        <v>-</v>
      </c>
      <c r="O260" s="16" t="str">
        <f>IF(ISNUMBER(ESTIMATE!N200),IF(ESTIMATE!N200=1,1,-1),"-")</f>
        <v>-</v>
      </c>
      <c r="P260" s="16" t="str">
        <f>IF(ISNUMBER(ESTIMATE!O200),IF(ESTIMATE!O200=1,1,-1),"-")</f>
        <v>-</v>
      </c>
      <c r="Q260" s="16" t="str">
        <f>IF(ISNUMBER(ESTIMATE!P200),IF(ESTIMATE!P200=1,1,-1),"-")</f>
        <v>-</v>
      </c>
      <c r="R260" s="16" t="str">
        <f>IF(ISNUMBER(ESTIMATE!Q200),IF(ESTIMATE!Q200=1,1,-1),"-")</f>
        <v>-</v>
      </c>
      <c r="S260" s="16" t="str">
        <f>IF(ISNUMBER(ESTIMATE!R200),IF(ESTIMATE!R200=1,1,-1),"-")</f>
        <v>-</v>
      </c>
      <c r="T260" s="16" t="str">
        <f>IF(ISNUMBER(ESTIMATE!S200),IF(ESTIMATE!S200=1,1,-1),"-")</f>
        <v>-</v>
      </c>
      <c r="U260" s="16" t="str">
        <f>IF(ISNUMBER(ESTIMATE!T200),IF(ESTIMATE!T200=1,1,-1),"-")</f>
        <v>-</v>
      </c>
      <c r="V260" s="16" t="str">
        <f>IF(ISNUMBER(ESTIMATE!U200),IF(ESTIMATE!U200=1,1,-1),"-")</f>
        <v>-</v>
      </c>
      <c r="W260" s="16" t="str">
        <f>IF(ISNUMBER(ESTIMATE!V200),IF(ESTIMATE!V200=1,1,-1),"-")</f>
        <v>-</v>
      </c>
      <c r="X260" s="224" t="str">
        <f t="shared" si="49"/>
        <v>-</v>
      </c>
      <c r="Y260" s="225" t="str">
        <f t="shared" si="50"/>
        <v>-</v>
      </c>
      <c r="Z260" s="226" t="str">
        <f t="shared" si="51"/>
        <v>-</v>
      </c>
      <c r="AA260" s="227" t="str">
        <f t="shared" si="52"/>
        <v>-</v>
      </c>
      <c r="AB260" s="228" t="str">
        <f t="shared" si="53"/>
        <v>-</v>
      </c>
      <c r="AC260" s="226" t="str">
        <f t="shared" si="54"/>
        <v>-</v>
      </c>
      <c r="AD260" s="227" t="str">
        <f t="shared" si="55"/>
        <v>-</v>
      </c>
      <c r="AE260" s="228" t="str">
        <f t="shared" si="56"/>
        <v>-</v>
      </c>
      <c r="AF260" s="239" t="str">
        <f t="shared" si="57"/>
        <v>-</v>
      </c>
      <c r="AG260" s="227" t="str">
        <f t="shared" si="58"/>
        <v>-</v>
      </c>
      <c r="AH260" s="228" t="str">
        <f t="shared" si="59"/>
        <v>-</v>
      </c>
      <c r="AI260" s="239" t="str">
        <f t="shared" si="60"/>
        <v>-</v>
      </c>
      <c r="AJ260" s="227" t="str">
        <f t="shared" si="61"/>
        <v>-</v>
      </c>
      <c r="AK260" s="228" t="str">
        <f t="shared" si="62"/>
        <v>-</v>
      </c>
      <c r="AL260" s="239" t="str">
        <f t="shared" si="63"/>
        <v>-</v>
      </c>
      <c r="AM260" s="227" t="str">
        <f t="shared" si="64"/>
        <v>-</v>
      </c>
      <c r="AN260" s="228" t="str">
        <f t="shared" si="65"/>
        <v>-</v>
      </c>
      <c r="AO260" s="240" t="str">
        <f t="shared" si="66"/>
        <v>-</v>
      </c>
      <c r="AP260" s="224" t="str">
        <f t="shared" si="67"/>
        <v>-</v>
      </c>
      <c r="AQ260" s="226" t="str">
        <f t="shared" si="68"/>
        <v>-</v>
      </c>
      <c r="AR260" s="109" t="str">
        <f t="shared" si="72"/>
        <v>-</v>
      </c>
      <c r="AS260" s="110" t="str">
        <f t="shared" si="69"/>
        <v>-</v>
      </c>
      <c r="AT260" s="110" t="str">
        <f t="shared" si="70"/>
        <v>-</v>
      </c>
    </row>
    <row r="261" spans="2:46">
      <c r="B261" s="18">
        <f t="shared" si="71"/>
        <v>179</v>
      </c>
      <c r="D261" s="22" t="str">
        <f>IF(ISNUMBER(ESTIMATE!C201),ESTIMATE!C201,"-")</f>
        <v>-</v>
      </c>
      <c r="E261" s="40" t="str">
        <f>IF(ISNUMBER(ESTIMATE!D201),ESTIMATE!D201,"-")</f>
        <v>-</v>
      </c>
      <c r="F261" s="16" t="str">
        <f>IF(ISNUMBER(ESTIMATE!E201),ESTIMATE!E201,"-")</f>
        <v>-</v>
      </c>
      <c r="G261" s="16" t="str">
        <f>IF(ISNUMBER(ESTIMATE!F201),IF(ESTIMATE!F201=1,1,-1),"-")</f>
        <v>-</v>
      </c>
      <c r="H261" s="16" t="str">
        <f>IF(ISNUMBER(ESTIMATE!G201),IF(ESTIMATE!G201=1,1,-1),"-")</f>
        <v>-</v>
      </c>
      <c r="I261" s="16" t="str">
        <f>IF(ISNUMBER(ESTIMATE!H201),IF(ESTIMATE!H201=1,1,-1),"-")</f>
        <v>-</v>
      </c>
      <c r="J261" s="16" t="str">
        <f>IF(ISNUMBER(ESTIMATE!I201),IF(ESTIMATE!I201=1,1,-1),"-")</f>
        <v>-</v>
      </c>
      <c r="K261" s="16" t="str">
        <f>IF(ISNUMBER(ESTIMATE!J201),IF(ESTIMATE!J201=1,1,-1),"-")</f>
        <v>-</v>
      </c>
      <c r="L261" s="16" t="str">
        <f>IF(ISNUMBER(ESTIMATE!K201),IF(ESTIMATE!K201=1,1,-1),"-")</f>
        <v>-</v>
      </c>
      <c r="M261" s="16" t="str">
        <f>IF(ISNUMBER(ESTIMATE!L201),IF(ESTIMATE!L201=1,1,-1),"-")</f>
        <v>-</v>
      </c>
      <c r="N261" s="16" t="str">
        <f>IF(ISNUMBER(ESTIMATE!M201),IF(ESTIMATE!M201=1,1,-1),"-")</f>
        <v>-</v>
      </c>
      <c r="O261" s="16" t="str">
        <f>IF(ISNUMBER(ESTIMATE!N201),IF(ESTIMATE!N201=1,1,-1),"-")</f>
        <v>-</v>
      </c>
      <c r="P261" s="16" t="str">
        <f>IF(ISNUMBER(ESTIMATE!O201),IF(ESTIMATE!O201=1,1,-1),"-")</f>
        <v>-</v>
      </c>
      <c r="Q261" s="16" t="str">
        <f>IF(ISNUMBER(ESTIMATE!P201),IF(ESTIMATE!P201=1,1,-1),"-")</f>
        <v>-</v>
      </c>
      <c r="R261" s="16" t="str">
        <f>IF(ISNUMBER(ESTIMATE!Q201),IF(ESTIMATE!Q201=1,1,-1),"-")</f>
        <v>-</v>
      </c>
      <c r="S261" s="16" t="str">
        <f>IF(ISNUMBER(ESTIMATE!R201),IF(ESTIMATE!R201=1,1,-1),"-")</f>
        <v>-</v>
      </c>
      <c r="T261" s="16" t="str">
        <f>IF(ISNUMBER(ESTIMATE!S201),IF(ESTIMATE!S201=1,1,-1),"-")</f>
        <v>-</v>
      </c>
      <c r="U261" s="16" t="str">
        <f>IF(ISNUMBER(ESTIMATE!T201),IF(ESTIMATE!T201=1,1,-1),"-")</f>
        <v>-</v>
      </c>
      <c r="V261" s="16" t="str">
        <f>IF(ISNUMBER(ESTIMATE!U201),IF(ESTIMATE!U201=1,1,-1),"-")</f>
        <v>-</v>
      </c>
      <c r="W261" s="16" t="str">
        <f>IF(ISNUMBER(ESTIMATE!V201),IF(ESTIMATE!V201=1,1,-1),"-")</f>
        <v>-</v>
      </c>
      <c r="X261" s="224" t="str">
        <f t="shared" si="49"/>
        <v>-</v>
      </c>
      <c r="Y261" s="225" t="str">
        <f t="shared" si="50"/>
        <v>-</v>
      </c>
      <c r="Z261" s="226" t="str">
        <f t="shared" si="51"/>
        <v>-</v>
      </c>
      <c r="AA261" s="227" t="str">
        <f t="shared" si="52"/>
        <v>-</v>
      </c>
      <c r="AB261" s="228" t="str">
        <f t="shared" si="53"/>
        <v>-</v>
      </c>
      <c r="AC261" s="226" t="str">
        <f t="shared" si="54"/>
        <v>-</v>
      </c>
      <c r="AD261" s="227" t="str">
        <f t="shared" si="55"/>
        <v>-</v>
      </c>
      <c r="AE261" s="228" t="str">
        <f t="shared" si="56"/>
        <v>-</v>
      </c>
      <c r="AF261" s="239" t="str">
        <f t="shared" si="57"/>
        <v>-</v>
      </c>
      <c r="AG261" s="227" t="str">
        <f t="shared" si="58"/>
        <v>-</v>
      </c>
      <c r="AH261" s="228" t="str">
        <f t="shared" si="59"/>
        <v>-</v>
      </c>
      <c r="AI261" s="239" t="str">
        <f t="shared" si="60"/>
        <v>-</v>
      </c>
      <c r="AJ261" s="227" t="str">
        <f t="shared" si="61"/>
        <v>-</v>
      </c>
      <c r="AK261" s="228" t="str">
        <f t="shared" si="62"/>
        <v>-</v>
      </c>
      <c r="AL261" s="239" t="str">
        <f t="shared" si="63"/>
        <v>-</v>
      </c>
      <c r="AM261" s="227" t="str">
        <f t="shared" si="64"/>
        <v>-</v>
      </c>
      <c r="AN261" s="228" t="str">
        <f t="shared" si="65"/>
        <v>-</v>
      </c>
      <c r="AO261" s="240" t="str">
        <f t="shared" si="66"/>
        <v>-</v>
      </c>
      <c r="AP261" s="224" t="str">
        <f t="shared" si="67"/>
        <v>-</v>
      </c>
      <c r="AQ261" s="226" t="str">
        <f t="shared" si="68"/>
        <v>-</v>
      </c>
      <c r="AR261" s="109" t="str">
        <f t="shared" si="72"/>
        <v>-</v>
      </c>
      <c r="AS261" s="110" t="str">
        <f t="shared" si="69"/>
        <v>-</v>
      </c>
      <c r="AT261" s="110" t="str">
        <f t="shared" si="70"/>
        <v>-</v>
      </c>
    </row>
    <row r="262" spans="2:46">
      <c r="B262" s="18">
        <f t="shared" si="71"/>
        <v>180</v>
      </c>
      <c r="D262" s="22" t="str">
        <f>IF(ISNUMBER(ESTIMATE!C202),ESTIMATE!C202,"-")</f>
        <v>-</v>
      </c>
      <c r="E262" s="40" t="str">
        <f>IF(ISNUMBER(ESTIMATE!D202),ESTIMATE!D202,"-")</f>
        <v>-</v>
      </c>
      <c r="F262" s="16" t="str">
        <f>IF(ISNUMBER(ESTIMATE!E202),ESTIMATE!E202,"-")</f>
        <v>-</v>
      </c>
      <c r="G262" s="16" t="str">
        <f>IF(ISNUMBER(ESTIMATE!F202),IF(ESTIMATE!F202=1,1,-1),"-")</f>
        <v>-</v>
      </c>
      <c r="H262" s="16" t="str">
        <f>IF(ISNUMBER(ESTIMATE!G202),IF(ESTIMATE!G202=1,1,-1),"-")</f>
        <v>-</v>
      </c>
      <c r="I262" s="16" t="str">
        <f>IF(ISNUMBER(ESTIMATE!H202),IF(ESTIMATE!H202=1,1,-1),"-")</f>
        <v>-</v>
      </c>
      <c r="J262" s="16" t="str">
        <f>IF(ISNUMBER(ESTIMATE!I202),IF(ESTIMATE!I202=1,1,-1),"-")</f>
        <v>-</v>
      </c>
      <c r="K262" s="16" t="str">
        <f>IF(ISNUMBER(ESTIMATE!J202),IF(ESTIMATE!J202=1,1,-1),"-")</f>
        <v>-</v>
      </c>
      <c r="L262" s="16" t="str">
        <f>IF(ISNUMBER(ESTIMATE!K202),IF(ESTIMATE!K202=1,1,-1),"-")</f>
        <v>-</v>
      </c>
      <c r="M262" s="16" t="str">
        <f>IF(ISNUMBER(ESTIMATE!L202),IF(ESTIMATE!L202=1,1,-1),"-")</f>
        <v>-</v>
      </c>
      <c r="N262" s="16" t="str">
        <f>IF(ISNUMBER(ESTIMATE!M202),IF(ESTIMATE!M202=1,1,-1),"-")</f>
        <v>-</v>
      </c>
      <c r="O262" s="16" t="str">
        <f>IF(ISNUMBER(ESTIMATE!N202),IF(ESTIMATE!N202=1,1,-1),"-")</f>
        <v>-</v>
      </c>
      <c r="P262" s="16" t="str">
        <f>IF(ISNUMBER(ESTIMATE!O202),IF(ESTIMATE!O202=1,1,-1),"-")</f>
        <v>-</v>
      </c>
      <c r="Q262" s="16" t="str">
        <f>IF(ISNUMBER(ESTIMATE!P202),IF(ESTIMATE!P202=1,1,-1),"-")</f>
        <v>-</v>
      </c>
      <c r="R262" s="16" t="str">
        <f>IF(ISNUMBER(ESTIMATE!Q202),IF(ESTIMATE!Q202=1,1,-1),"-")</f>
        <v>-</v>
      </c>
      <c r="S262" s="16" t="str">
        <f>IF(ISNUMBER(ESTIMATE!R202),IF(ESTIMATE!R202=1,1,-1),"-")</f>
        <v>-</v>
      </c>
      <c r="T262" s="16" t="str">
        <f>IF(ISNUMBER(ESTIMATE!S202),IF(ESTIMATE!S202=1,1,-1),"-")</f>
        <v>-</v>
      </c>
      <c r="U262" s="16" t="str">
        <f>IF(ISNUMBER(ESTIMATE!T202),IF(ESTIMATE!T202=1,1,-1),"-")</f>
        <v>-</v>
      </c>
      <c r="V262" s="16" t="str">
        <f>IF(ISNUMBER(ESTIMATE!U202),IF(ESTIMATE!U202=1,1,-1),"-")</f>
        <v>-</v>
      </c>
      <c r="W262" s="16" t="str">
        <f>IF(ISNUMBER(ESTIMATE!V202),IF(ESTIMATE!V202=1,1,-1),"-")</f>
        <v>-</v>
      </c>
      <c r="X262" s="224" t="str">
        <f t="shared" si="49"/>
        <v>-</v>
      </c>
      <c r="Y262" s="225" t="str">
        <f t="shared" si="50"/>
        <v>-</v>
      </c>
      <c r="Z262" s="226" t="str">
        <f t="shared" si="51"/>
        <v>-</v>
      </c>
      <c r="AA262" s="227" t="str">
        <f t="shared" si="52"/>
        <v>-</v>
      </c>
      <c r="AB262" s="228" t="str">
        <f t="shared" si="53"/>
        <v>-</v>
      </c>
      <c r="AC262" s="226" t="str">
        <f t="shared" si="54"/>
        <v>-</v>
      </c>
      <c r="AD262" s="227" t="str">
        <f t="shared" si="55"/>
        <v>-</v>
      </c>
      <c r="AE262" s="228" t="str">
        <f t="shared" si="56"/>
        <v>-</v>
      </c>
      <c r="AF262" s="239" t="str">
        <f t="shared" si="57"/>
        <v>-</v>
      </c>
      <c r="AG262" s="227" t="str">
        <f t="shared" si="58"/>
        <v>-</v>
      </c>
      <c r="AH262" s="228" t="str">
        <f t="shared" si="59"/>
        <v>-</v>
      </c>
      <c r="AI262" s="239" t="str">
        <f t="shared" si="60"/>
        <v>-</v>
      </c>
      <c r="AJ262" s="227" t="str">
        <f t="shared" si="61"/>
        <v>-</v>
      </c>
      <c r="AK262" s="228" t="str">
        <f t="shared" si="62"/>
        <v>-</v>
      </c>
      <c r="AL262" s="239" t="str">
        <f t="shared" si="63"/>
        <v>-</v>
      </c>
      <c r="AM262" s="227" t="str">
        <f t="shared" si="64"/>
        <v>-</v>
      </c>
      <c r="AN262" s="228" t="str">
        <f t="shared" si="65"/>
        <v>-</v>
      </c>
      <c r="AO262" s="240" t="str">
        <f t="shared" si="66"/>
        <v>-</v>
      </c>
      <c r="AP262" s="224" t="str">
        <f t="shared" si="67"/>
        <v>-</v>
      </c>
      <c r="AQ262" s="226" t="str">
        <f t="shared" si="68"/>
        <v>-</v>
      </c>
      <c r="AR262" s="109" t="str">
        <f t="shared" si="72"/>
        <v>-</v>
      </c>
      <c r="AS262" s="110" t="str">
        <f t="shared" si="69"/>
        <v>-</v>
      </c>
      <c r="AT262" s="110" t="str">
        <f t="shared" si="70"/>
        <v>-</v>
      </c>
    </row>
    <row r="263" spans="2:46">
      <c r="B263" s="18">
        <f t="shared" si="71"/>
        <v>181</v>
      </c>
      <c r="D263" s="22" t="str">
        <f>IF(ISNUMBER(ESTIMATE!C203),ESTIMATE!C203,"-")</f>
        <v>-</v>
      </c>
      <c r="E263" s="40" t="str">
        <f>IF(ISNUMBER(ESTIMATE!D203),ESTIMATE!D203,"-")</f>
        <v>-</v>
      </c>
      <c r="F263" s="16" t="str">
        <f>IF(ISNUMBER(ESTIMATE!E203),ESTIMATE!E203,"-")</f>
        <v>-</v>
      </c>
      <c r="G263" s="16" t="str">
        <f>IF(ISNUMBER(ESTIMATE!F203),IF(ESTIMATE!F203=1,1,-1),"-")</f>
        <v>-</v>
      </c>
      <c r="H263" s="16" t="str">
        <f>IF(ISNUMBER(ESTIMATE!G203),IF(ESTIMATE!G203=1,1,-1),"-")</f>
        <v>-</v>
      </c>
      <c r="I263" s="16" t="str">
        <f>IF(ISNUMBER(ESTIMATE!H203),IF(ESTIMATE!H203=1,1,-1),"-")</f>
        <v>-</v>
      </c>
      <c r="J263" s="16" t="str">
        <f>IF(ISNUMBER(ESTIMATE!I203),IF(ESTIMATE!I203=1,1,-1),"-")</f>
        <v>-</v>
      </c>
      <c r="K263" s="16" t="str">
        <f>IF(ISNUMBER(ESTIMATE!J203),IF(ESTIMATE!J203=1,1,-1),"-")</f>
        <v>-</v>
      </c>
      <c r="L263" s="16" t="str">
        <f>IF(ISNUMBER(ESTIMATE!K203),IF(ESTIMATE!K203=1,1,-1),"-")</f>
        <v>-</v>
      </c>
      <c r="M263" s="16" t="str">
        <f>IF(ISNUMBER(ESTIMATE!L203),IF(ESTIMATE!L203=1,1,-1),"-")</f>
        <v>-</v>
      </c>
      <c r="N263" s="16" t="str">
        <f>IF(ISNUMBER(ESTIMATE!M203),IF(ESTIMATE!M203=1,1,-1),"-")</f>
        <v>-</v>
      </c>
      <c r="O263" s="16" t="str">
        <f>IF(ISNUMBER(ESTIMATE!N203),IF(ESTIMATE!N203=1,1,-1),"-")</f>
        <v>-</v>
      </c>
      <c r="P263" s="16" t="str">
        <f>IF(ISNUMBER(ESTIMATE!O203),IF(ESTIMATE!O203=1,1,-1),"-")</f>
        <v>-</v>
      </c>
      <c r="Q263" s="16" t="str">
        <f>IF(ISNUMBER(ESTIMATE!P203),IF(ESTIMATE!P203=1,1,-1),"-")</f>
        <v>-</v>
      </c>
      <c r="R263" s="16" t="str">
        <f>IF(ISNUMBER(ESTIMATE!Q203),IF(ESTIMATE!Q203=1,1,-1),"-")</f>
        <v>-</v>
      </c>
      <c r="S263" s="16" t="str">
        <f>IF(ISNUMBER(ESTIMATE!R203),IF(ESTIMATE!R203=1,1,-1),"-")</f>
        <v>-</v>
      </c>
      <c r="T263" s="16" t="str">
        <f>IF(ISNUMBER(ESTIMATE!S203),IF(ESTIMATE!S203=1,1,-1),"-")</f>
        <v>-</v>
      </c>
      <c r="U263" s="16" t="str">
        <f>IF(ISNUMBER(ESTIMATE!T203),IF(ESTIMATE!T203=1,1,-1),"-")</f>
        <v>-</v>
      </c>
      <c r="V263" s="16" t="str">
        <f>IF(ISNUMBER(ESTIMATE!U203),IF(ESTIMATE!U203=1,1,-1),"-")</f>
        <v>-</v>
      </c>
      <c r="W263" s="16" t="str">
        <f>IF(ISNUMBER(ESTIMATE!V203),IF(ESTIMATE!V203=1,1,-1),"-")</f>
        <v>-</v>
      </c>
      <c r="X263" s="224" t="str">
        <f t="shared" si="49"/>
        <v>-</v>
      </c>
      <c r="Y263" s="225" t="str">
        <f t="shared" si="50"/>
        <v>-</v>
      </c>
      <c r="Z263" s="226" t="str">
        <f t="shared" si="51"/>
        <v>-</v>
      </c>
      <c r="AA263" s="227" t="str">
        <f t="shared" si="52"/>
        <v>-</v>
      </c>
      <c r="AB263" s="228" t="str">
        <f t="shared" si="53"/>
        <v>-</v>
      </c>
      <c r="AC263" s="226" t="str">
        <f t="shared" si="54"/>
        <v>-</v>
      </c>
      <c r="AD263" s="227" t="str">
        <f t="shared" si="55"/>
        <v>-</v>
      </c>
      <c r="AE263" s="228" t="str">
        <f t="shared" si="56"/>
        <v>-</v>
      </c>
      <c r="AF263" s="239" t="str">
        <f t="shared" si="57"/>
        <v>-</v>
      </c>
      <c r="AG263" s="227" t="str">
        <f t="shared" si="58"/>
        <v>-</v>
      </c>
      <c r="AH263" s="228" t="str">
        <f t="shared" si="59"/>
        <v>-</v>
      </c>
      <c r="AI263" s="239" t="str">
        <f t="shared" si="60"/>
        <v>-</v>
      </c>
      <c r="AJ263" s="227" t="str">
        <f t="shared" si="61"/>
        <v>-</v>
      </c>
      <c r="AK263" s="228" t="str">
        <f t="shared" si="62"/>
        <v>-</v>
      </c>
      <c r="AL263" s="239" t="str">
        <f t="shared" si="63"/>
        <v>-</v>
      </c>
      <c r="AM263" s="227" t="str">
        <f t="shared" si="64"/>
        <v>-</v>
      </c>
      <c r="AN263" s="228" t="str">
        <f t="shared" si="65"/>
        <v>-</v>
      </c>
      <c r="AO263" s="240" t="str">
        <f t="shared" si="66"/>
        <v>-</v>
      </c>
      <c r="AP263" s="224" t="str">
        <f t="shared" si="67"/>
        <v>-</v>
      </c>
      <c r="AQ263" s="226" t="str">
        <f t="shared" si="68"/>
        <v>-</v>
      </c>
      <c r="AR263" s="109" t="str">
        <f t="shared" si="72"/>
        <v>-</v>
      </c>
      <c r="AS263" s="110" t="str">
        <f t="shared" si="69"/>
        <v>-</v>
      </c>
      <c r="AT263" s="110" t="str">
        <f t="shared" si="70"/>
        <v>-</v>
      </c>
    </row>
    <row r="264" spans="2:46">
      <c r="B264" s="18">
        <f t="shared" si="71"/>
        <v>182</v>
      </c>
      <c r="D264" s="22" t="str">
        <f>IF(ISNUMBER(ESTIMATE!C204),ESTIMATE!C204,"-")</f>
        <v>-</v>
      </c>
      <c r="E264" s="40" t="str">
        <f>IF(ISNUMBER(ESTIMATE!D204),ESTIMATE!D204,"-")</f>
        <v>-</v>
      </c>
      <c r="F264" s="16" t="str">
        <f>IF(ISNUMBER(ESTIMATE!E204),ESTIMATE!E204,"-")</f>
        <v>-</v>
      </c>
      <c r="G264" s="16" t="str">
        <f>IF(ISNUMBER(ESTIMATE!F204),IF(ESTIMATE!F204=1,1,-1),"-")</f>
        <v>-</v>
      </c>
      <c r="H264" s="16" t="str">
        <f>IF(ISNUMBER(ESTIMATE!G204),IF(ESTIMATE!G204=1,1,-1),"-")</f>
        <v>-</v>
      </c>
      <c r="I264" s="16" t="str">
        <f>IF(ISNUMBER(ESTIMATE!H204),IF(ESTIMATE!H204=1,1,-1),"-")</f>
        <v>-</v>
      </c>
      <c r="J264" s="16" t="str">
        <f>IF(ISNUMBER(ESTIMATE!I204),IF(ESTIMATE!I204=1,1,-1),"-")</f>
        <v>-</v>
      </c>
      <c r="K264" s="16" t="str">
        <f>IF(ISNUMBER(ESTIMATE!J204),IF(ESTIMATE!J204=1,1,-1),"-")</f>
        <v>-</v>
      </c>
      <c r="L264" s="16" t="str">
        <f>IF(ISNUMBER(ESTIMATE!K204),IF(ESTIMATE!K204=1,1,-1),"-")</f>
        <v>-</v>
      </c>
      <c r="M264" s="16" t="str">
        <f>IF(ISNUMBER(ESTIMATE!L204),IF(ESTIMATE!L204=1,1,-1),"-")</f>
        <v>-</v>
      </c>
      <c r="N264" s="16" t="str">
        <f>IF(ISNUMBER(ESTIMATE!M204),IF(ESTIMATE!M204=1,1,-1),"-")</f>
        <v>-</v>
      </c>
      <c r="O264" s="16" t="str">
        <f>IF(ISNUMBER(ESTIMATE!N204),IF(ESTIMATE!N204=1,1,-1),"-")</f>
        <v>-</v>
      </c>
      <c r="P264" s="16" t="str">
        <f>IF(ISNUMBER(ESTIMATE!O204),IF(ESTIMATE!O204=1,1,-1),"-")</f>
        <v>-</v>
      </c>
      <c r="Q264" s="16" t="str">
        <f>IF(ISNUMBER(ESTIMATE!P204),IF(ESTIMATE!P204=1,1,-1),"-")</f>
        <v>-</v>
      </c>
      <c r="R264" s="16" t="str">
        <f>IF(ISNUMBER(ESTIMATE!Q204),IF(ESTIMATE!Q204=1,1,-1),"-")</f>
        <v>-</v>
      </c>
      <c r="S264" s="16" t="str">
        <f>IF(ISNUMBER(ESTIMATE!R204),IF(ESTIMATE!R204=1,1,-1),"-")</f>
        <v>-</v>
      </c>
      <c r="T264" s="16" t="str">
        <f>IF(ISNUMBER(ESTIMATE!S204),IF(ESTIMATE!S204=1,1,-1),"-")</f>
        <v>-</v>
      </c>
      <c r="U264" s="16" t="str">
        <f>IF(ISNUMBER(ESTIMATE!T204),IF(ESTIMATE!T204=1,1,-1),"-")</f>
        <v>-</v>
      </c>
      <c r="V264" s="16" t="str">
        <f>IF(ISNUMBER(ESTIMATE!U204),IF(ESTIMATE!U204=1,1,-1),"-")</f>
        <v>-</v>
      </c>
      <c r="W264" s="16" t="str">
        <f>IF(ISNUMBER(ESTIMATE!V204),IF(ESTIMATE!V204=1,1,-1),"-")</f>
        <v>-</v>
      </c>
      <c r="X264" s="224" t="str">
        <f t="shared" si="49"/>
        <v>-</v>
      </c>
      <c r="Y264" s="225" t="str">
        <f t="shared" si="50"/>
        <v>-</v>
      </c>
      <c r="Z264" s="226" t="str">
        <f t="shared" si="51"/>
        <v>-</v>
      </c>
      <c r="AA264" s="227" t="str">
        <f t="shared" si="52"/>
        <v>-</v>
      </c>
      <c r="AB264" s="228" t="str">
        <f t="shared" si="53"/>
        <v>-</v>
      </c>
      <c r="AC264" s="226" t="str">
        <f t="shared" si="54"/>
        <v>-</v>
      </c>
      <c r="AD264" s="227" t="str">
        <f t="shared" si="55"/>
        <v>-</v>
      </c>
      <c r="AE264" s="228" t="str">
        <f t="shared" si="56"/>
        <v>-</v>
      </c>
      <c r="AF264" s="239" t="str">
        <f t="shared" si="57"/>
        <v>-</v>
      </c>
      <c r="AG264" s="227" t="str">
        <f t="shared" si="58"/>
        <v>-</v>
      </c>
      <c r="AH264" s="228" t="str">
        <f t="shared" si="59"/>
        <v>-</v>
      </c>
      <c r="AI264" s="239" t="str">
        <f t="shared" si="60"/>
        <v>-</v>
      </c>
      <c r="AJ264" s="227" t="str">
        <f t="shared" si="61"/>
        <v>-</v>
      </c>
      <c r="AK264" s="228" t="str">
        <f t="shared" si="62"/>
        <v>-</v>
      </c>
      <c r="AL264" s="239" t="str">
        <f t="shared" si="63"/>
        <v>-</v>
      </c>
      <c r="AM264" s="227" t="str">
        <f t="shared" si="64"/>
        <v>-</v>
      </c>
      <c r="AN264" s="228" t="str">
        <f t="shared" si="65"/>
        <v>-</v>
      </c>
      <c r="AO264" s="240" t="str">
        <f t="shared" si="66"/>
        <v>-</v>
      </c>
      <c r="AP264" s="224" t="str">
        <f t="shared" si="67"/>
        <v>-</v>
      </c>
      <c r="AQ264" s="226" t="str">
        <f t="shared" si="68"/>
        <v>-</v>
      </c>
      <c r="AR264" s="109" t="str">
        <f t="shared" si="72"/>
        <v>-</v>
      </c>
      <c r="AS264" s="110" t="str">
        <f t="shared" si="69"/>
        <v>-</v>
      </c>
      <c r="AT264" s="110" t="str">
        <f t="shared" si="70"/>
        <v>-</v>
      </c>
    </row>
    <row r="265" spans="2:46">
      <c r="B265" s="18">
        <f t="shared" si="71"/>
        <v>183</v>
      </c>
      <c r="D265" s="22" t="str">
        <f>IF(ISNUMBER(ESTIMATE!C205),ESTIMATE!C205,"-")</f>
        <v>-</v>
      </c>
      <c r="E265" s="40" t="str">
        <f>IF(ISNUMBER(ESTIMATE!D205),ESTIMATE!D205,"-")</f>
        <v>-</v>
      </c>
      <c r="F265" s="16" t="str">
        <f>IF(ISNUMBER(ESTIMATE!E205),ESTIMATE!E205,"-")</f>
        <v>-</v>
      </c>
      <c r="G265" s="16" t="str">
        <f>IF(ISNUMBER(ESTIMATE!F205),IF(ESTIMATE!F205=1,1,-1),"-")</f>
        <v>-</v>
      </c>
      <c r="H265" s="16" t="str">
        <f>IF(ISNUMBER(ESTIMATE!G205),IF(ESTIMATE!G205=1,1,-1),"-")</f>
        <v>-</v>
      </c>
      <c r="I265" s="16" t="str">
        <f>IF(ISNUMBER(ESTIMATE!H205),IF(ESTIMATE!H205=1,1,-1),"-")</f>
        <v>-</v>
      </c>
      <c r="J265" s="16" t="str">
        <f>IF(ISNUMBER(ESTIMATE!I205),IF(ESTIMATE!I205=1,1,-1),"-")</f>
        <v>-</v>
      </c>
      <c r="K265" s="16" t="str">
        <f>IF(ISNUMBER(ESTIMATE!J205),IF(ESTIMATE!J205=1,1,-1),"-")</f>
        <v>-</v>
      </c>
      <c r="L265" s="16" t="str">
        <f>IF(ISNUMBER(ESTIMATE!K205),IF(ESTIMATE!K205=1,1,-1),"-")</f>
        <v>-</v>
      </c>
      <c r="M265" s="16" t="str">
        <f>IF(ISNUMBER(ESTIMATE!L205),IF(ESTIMATE!L205=1,1,-1),"-")</f>
        <v>-</v>
      </c>
      <c r="N265" s="16" t="str">
        <f>IF(ISNUMBER(ESTIMATE!M205),IF(ESTIMATE!M205=1,1,-1),"-")</f>
        <v>-</v>
      </c>
      <c r="O265" s="16" t="str">
        <f>IF(ISNUMBER(ESTIMATE!N205),IF(ESTIMATE!N205=1,1,-1),"-")</f>
        <v>-</v>
      </c>
      <c r="P265" s="16" t="str">
        <f>IF(ISNUMBER(ESTIMATE!O205),IF(ESTIMATE!O205=1,1,-1),"-")</f>
        <v>-</v>
      </c>
      <c r="Q265" s="16" t="str">
        <f>IF(ISNUMBER(ESTIMATE!P205),IF(ESTIMATE!P205=1,1,-1),"-")</f>
        <v>-</v>
      </c>
      <c r="R265" s="16" t="str">
        <f>IF(ISNUMBER(ESTIMATE!Q205),IF(ESTIMATE!Q205=1,1,-1),"-")</f>
        <v>-</v>
      </c>
      <c r="S265" s="16" t="str">
        <f>IF(ISNUMBER(ESTIMATE!R205),IF(ESTIMATE!R205=1,1,-1),"-")</f>
        <v>-</v>
      </c>
      <c r="T265" s="16" t="str">
        <f>IF(ISNUMBER(ESTIMATE!S205),IF(ESTIMATE!S205=1,1,-1),"-")</f>
        <v>-</v>
      </c>
      <c r="U265" s="16" t="str">
        <f>IF(ISNUMBER(ESTIMATE!T205),IF(ESTIMATE!T205=1,1,-1),"-")</f>
        <v>-</v>
      </c>
      <c r="V265" s="16" t="str">
        <f>IF(ISNUMBER(ESTIMATE!U205),IF(ESTIMATE!U205=1,1,-1),"-")</f>
        <v>-</v>
      </c>
      <c r="W265" s="16" t="str">
        <f>IF(ISNUMBER(ESTIMATE!V205),IF(ESTIMATE!V205=1,1,-1),"-")</f>
        <v>-</v>
      </c>
      <c r="X265" s="224" t="str">
        <f t="shared" si="49"/>
        <v>-</v>
      </c>
      <c r="Y265" s="225" t="str">
        <f t="shared" si="50"/>
        <v>-</v>
      </c>
      <c r="Z265" s="226" t="str">
        <f t="shared" si="51"/>
        <v>-</v>
      </c>
      <c r="AA265" s="227" t="str">
        <f t="shared" si="52"/>
        <v>-</v>
      </c>
      <c r="AB265" s="228" t="str">
        <f t="shared" si="53"/>
        <v>-</v>
      </c>
      <c r="AC265" s="226" t="str">
        <f t="shared" si="54"/>
        <v>-</v>
      </c>
      <c r="AD265" s="227" t="str">
        <f t="shared" si="55"/>
        <v>-</v>
      </c>
      <c r="AE265" s="228" t="str">
        <f t="shared" si="56"/>
        <v>-</v>
      </c>
      <c r="AF265" s="239" t="str">
        <f t="shared" si="57"/>
        <v>-</v>
      </c>
      <c r="AG265" s="227" t="str">
        <f t="shared" si="58"/>
        <v>-</v>
      </c>
      <c r="AH265" s="228" t="str">
        <f t="shared" si="59"/>
        <v>-</v>
      </c>
      <c r="AI265" s="239" t="str">
        <f t="shared" si="60"/>
        <v>-</v>
      </c>
      <c r="AJ265" s="227" t="str">
        <f t="shared" si="61"/>
        <v>-</v>
      </c>
      <c r="AK265" s="228" t="str">
        <f t="shared" si="62"/>
        <v>-</v>
      </c>
      <c r="AL265" s="239" t="str">
        <f t="shared" si="63"/>
        <v>-</v>
      </c>
      <c r="AM265" s="227" t="str">
        <f t="shared" si="64"/>
        <v>-</v>
      </c>
      <c r="AN265" s="228" t="str">
        <f t="shared" si="65"/>
        <v>-</v>
      </c>
      <c r="AO265" s="240" t="str">
        <f t="shared" si="66"/>
        <v>-</v>
      </c>
      <c r="AP265" s="224" t="str">
        <f t="shared" si="67"/>
        <v>-</v>
      </c>
      <c r="AQ265" s="226" t="str">
        <f t="shared" si="68"/>
        <v>-</v>
      </c>
      <c r="AR265" s="109" t="str">
        <f t="shared" si="72"/>
        <v>-</v>
      </c>
      <c r="AS265" s="110" t="str">
        <f t="shared" si="69"/>
        <v>-</v>
      </c>
      <c r="AT265" s="110" t="str">
        <f t="shared" si="70"/>
        <v>-</v>
      </c>
    </row>
    <row r="266" spans="2:46">
      <c r="B266" s="18">
        <f t="shared" si="71"/>
        <v>184</v>
      </c>
      <c r="D266" s="22" t="str">
        <f>IF(ISNUMBER(ESTIMATE!C206),ESTIMATE!C206,"-")</f>
        <v>-</v>
      </c>
      <c r="E266" s="40" t="str">
        <f>IF(ISNUMBER(ESTIMATE!D206),ESTIMATE!D206,"-")</f>
        <v>-</v>
      </c>
      <c r="F266" s="16" t="str">
        <f>IF(ISNUMBER(ESTIMATE!E206),ESTIMATE!E206,"-")</f>
        <v>-</v>
      </c>
      <c r="G266" s="16" t="str">
        <f>IF(ISNUMBER(ESTIMATE!F206),IF(ESTIMATE!F206=1,1,-1),"-")</f>
        <v>-</v>
      </c>
      <c r="H266" s="16" t="str">
        <f>IF(ISNUMBER(ESTIMATE!G206),IF(ESTIMATE!G206=1,1,-1),"-")</f>
        <v>-</v>
      </c>
      <c r="I266" s="16" t="str">
        <f>IF(ISNUMBER(ESTIMATE!H206),IF(ESTIMATE!H206=1,1,-1),"-")</f>
        <v>-</v>
      </c>
      <c r="J266" s="16" t="str">
        <f>IF(ISNUMBER(ESTIMATE!I206),IF(ESTIMATE!I206=1,1,-1),"-")</f>
        <v>-</v>
      </c>
      <c r="K266" s="16" t="str">
        <f>IF(ISNUMBER(ESTIMATE!J206),IF(ESTIMATE!J206=1,1,-1),"-")</f>
        <v>-</v>
      </c>
      <c r="L266" s="16" t="str">
        <f>IF(ISNUMBER(ESTIMATE!K206),IF(ESTIMATE!K206=1,1,-1),"-")</f>
        <v>-</v>
      </c>
      <c r="M266" s="16" t="str">
        <f>IF(ISNUMBER(ESTIMATE!L206),IF(ESTIMATE!L206=1,1,-1),"-")</f>
        <v>-</v>
      </c>
      <c r="N266" s="16" t="str">
        <f>IF(ISNUMBER(ESTIMATE!M206),IF(ESTIMATE!M206=1,1,-1),"-")</f>
        <v>-</v>
      </c>
      <c r="O266" s="16" t="str">
        <f>IF(ISNUMBER(ESTIMATE!N206),IF(ESTIMATE!N206=1,1,-1),"-")</f>
        <v>-</v>
      </c>
      <c r="P266" s="16" t="str">
        <f>IF(ISNUMBER(ESTIMATE!O206),IF(ESTIMATE!O206=1,1,-1),"-")</f>
        <v>-</v>
      </c>
      <c r="Q266" s="16" t="str">
        <f>IF(ISNUMBER(ESTIMATE!P206),IF(ESTIMATE!P206=1,1,-1),"-")</f>
        <v>-</v>
      </c>
      <c r="R266" s="16" t="str">
        <f>IF(ISNUMBER(ESTIMATE!Q206),IF(ESTIMATE!Q206=1,1,-1),"-")</f>
        <v>-</v>
      </c>
      <c r="S266" s="16" t="str">
        <f>IF(ISNUMBER(ESTIMATE!R206),IF(ESTIMATE!R206=1,1,-1),"-")</f>
        <v>-</v>
      </c>
      <c r="T266" s="16" t="str">
        <f>IF(ISNUMBER(ESTIMATE!S206),IF(ESTIMATE!S206=1,1,-1),"-")</f>
        <v>-</v>
      </c>
      <c r="U266" s="16" t="str">
        <f>IF(ISNUMBER(ESTIMATE!T206),IF(ESTIMATE!T206=1,1,-1),"-")</f>
        <v>-</v>
      </c>
      <c r="V266" s="16" t="str">
        <f>IF(ISNUMBER(ESTIMATE!U206),IF(ESTIMATE!U206=1,1,-1),"-")</f>
        <v>-</v>
      </c>
      <c r="W266" s="16" t="str">
        <f>IF(ISNUMBER(ESTIMATE!V206),IF(ESTIMATE!V206=1,1,-1),"-")</f>
        <v>-</v>
      </c>
      <c r="X266" s="224" t="str">
        <f t="shared" si="49"/>
        <v>-</v>
      </c>
      <c r="Y266" s="225" t="str">
        <f t="shared" si="50"/>
        <v>-</v>
      </c>
      <c r="Z266" s="226" t="str">
        <f t="shared" si="51"/>
        <v>-</v>
      </c>
      <c r="AA266" s="227" t="str">
        <f t="shared" si="52"/>
        <v>-</v>
      </c>
      <c r="AB266" s="228" t="str">
        <f t="shared" si="53"/>
        <v>-</v>
      </c>
      <c r="AC266" s="226" t="str">
        <f t="shared" si="54"/>
        <v>-</v>
      </c>
      <c r="AD266" s="227" t="str">
        <f t="shared" si="55"/>
        <v>-</v>
      </c>
      <c r="AE266" s="228" t="str">
        <f t="shared" si="56"/>
        <v>-</v>
      </c>
      <c r="AF266" s="239" t="str">
        <f t="shared" si="57"/>
        <v>-</v>
      </c>
      <c r="AG266" s="227" t="str">
        <f t="shared" si="58"/>
        <v>-</v>
      </c>
      <c r="AH266" s="228" t="str">
        <f t="shared" si="59"/>
        <v>-</v>
      </c>
      <c r="AI266" s="239" t="str">
        <f t="shared" si="60"/>
        <v>-</v>
      </c>
      <c r="AJ266" s="227" t="str">
        <f t="shared" si="61"/>
        <v>-</v>
      </c>
      <c r="AK266" s="228" t="str">
        <f t="shared" si="62"/>
        <v>-</v>
      </c>
      <c r="AL266" s="239" t="str">
        <f t="shared" si="63"/>
        <v>-</v>
      </c>
      <c r="AM266" s="227" t="str">
        <f t="shared" si="64"/>
        <v>-</v>
      </c>
      <c r="AN266" s="228" t="str">
        <f t="shared" si="65"/>
        <v>-</v>
      </c>
      <c r="AO266" s="240" t="str">
        <f t="shared" si="66"/>
        <v>-</v>
      </c>
      <c r="AP266" s="224" t="str">
        <f t="shared" si="67"/>
        <v>-</v>
      </c>
      <c r="AQ266" s="226" t="str">
        <f t="shared" si="68"/>
        <v>-</v>
      </c>
      <c r="AR266" s="109" t="str">
        <f t="shared" si="72"/>
        <v>-</v>
      </c>
      <c r="AS266" s="110" t="str">
        <f t="shared" si="69"/>
        <v>-</v>
      </c>
      <c r="AT266" s="110" t="str">
        <f t="shared" si="70"/>
        <v>-</v>
      </c>
    </row>
    <row r="267" spans="2:46">
      <c r="B267" s="18">
        <f t="shared" si="71"/>
        <v>185</v>
      </c>
      <c r="D267" s="22" t="str">
        <f>IF(ISNUMBER(ESTIMATE!C207),ESTIMATE!C207,"-")</f>
        <v>-</v>
      </c>
      <c r="E267" s="40" t="str">
        <f>IF(ISNUMBER(ESTIMATE!D207),ESTIMATE!D207,"-")</f>
        <v>-</v>
      </c>
      <c r="F267" s="16" t="str">
        <f>IF(ISNUMBER(ESTIMATE!E207),ESTIMATE!E207,"-")</f>
        <v>-</v>
      </c>
      <c r="G267" s="16" t="str">
        <f>IF(ISNUMBER(ESTIMATE!F207),IF(ESTIMATE!F207=1,1,-1),"-")</f>
        <v>-</v>
      </c>
      <c r="H267" s="16" t="str">
        <f>IF(ISNUMBER(ESTIMATE!G207),IF(ESTIMATE!G207=1,1,-1),"-")</f>
        <v>-</v>
      </c>
      <c r="I267" s="16" t="str">
        <f>IF(ISNUMBER(ESTIMATE!H207),IF(ESTIMATE!H207=1,1,-1),"-")</f>
        <v>-</v>
      </c>
      <c r="J267" s="16" t="str">
        <f>IF(ISNUMBER(ESTIMATE!I207),IF(ESTIMATE!I207=1,1,-1),"-")</f>
        <v>-</v>
      </c>
      <c r="K267" s="16" t="str">
        <f>IF(ISNUMBER(ESTIMATE!J207),IF(ESTIMATE!J207=1,1,-1),"-")</f>
        <v>-</v>
      </c>
      <c r="L267" s="16" t="str">
        <f>IF(ISNUMBER(ESTIMATE!K207),IF(ESTIMATE!K207=1,1,-1),"-")</f>
        <v>-</v>
      </c>
      <c r="M267" s="16" t="str">
        <f>IF(ISNUMBER(ESTIMATE!L207),IF(ESTIMATE!L207=1,1,-1),"-")</f>
        <v>-</v>
      </c>
      <c r="N267" s="16" t="str">
        <f>IF(ISNUMBER(ESTIMATE!M207),IF(ESTIMATE!M207=1,1,-1),"-")</f>
        <v>-</v>
      </c>
      <c r="O267" s="16" t="str">
        <f>IF(ISNUMBER(ESTIMATE!N207),IF(ESTIMATE!N207=1,1,-1),"-")</f>
        <v>-</v>
      </c>
      <c r="P267" s="16" t="str">
        <f>IF(ISNUMBER(ESTIMATE!O207),IF(ESTIMATE!O207=1,1,-1),"-")</f>
        <v>-</v>
      </c>
      <c r="Q267" s="16" t="str">
        <f>IF(ISNUMBER(ESTIMATE!P207),IF(ESTIMATE!P207=1,1,-1),"-")</f>
        <v>-</v>
      </c>
      <c r="R267" s="16" t="str">
        <f>IF(ISNUMBER(ESTIMATE!Q207),IF(ESTIMATE!Q207=1,1,-1),"-")</f>
        <v>-</v>
      </c>
      <c r="S267" s="16" t="str">
        <f>IF(ISNUMBER(ESTIMATE!R207),IF(ESTIMATE!R207=1,1,-1),"-")</f>
        <v>-</v>
      </c>
      <c r="T267" s="16" t="str">
        <f>IF(ISNUMBER(ESTIMATE!S207),IF(ESTIMATE!S207=1,1,-1),"-")</f>
        <v>-</v>
      </c>
      <c r="U267" s="16" t="str">
        <f>IF(ISNUMBER(ESTIMATE!T207),IF(ESTIMATE!T207=1,1,-1),"-")</f>
        <v>-</v>
      </c>
      <c r="V267" s="16" t="str">
        <f>IF(ISNUMBER(ESTIMATE!U207),IF(ESTIMATE!U207=1,1,-1),"-")</f>
        <v>-</v>
      </c>
      <c r="W267" s="16" t="str">
        <f>IF(ISNUMBER(ESTIMATE!V207),IF(ESTIMATE!V207=1,1,-1),"-")</f>
        <v>-</v>
      </c>
      <c r="X267" s="224" t="str">
        <f t="shared" si="49"/>
        <v>-</v>
      </c>
      <c r="Y267" s="225" t="str">
        <f t="shared" si="50"/>
        <v>-</v>
      </c>
      <c r="Z267" s="226" t="str">
        <f t="shared" si="51"/>
        <v>-</v>
      </c>
      <c r="AA267" s="227" t="str">
        <f t="shared" si="52"/>
        <v>-</v>
      </c>
      <c r="AB267" s="228" t="str">
        <f t="shared" si="53"/>
        <v>-</v>
      </c>
      <c r="AC267" s="226" t="str">
        <f t="shared" si="54"/>
        <v>-</v>
      </c>
      <c r="AD267" s="227" t="str">
        <f t="shared" si="55"/>
        <v>-</v>
      </c>
      <c r="AE267" s="228" t="str">
        <f t="shared" si="56"/>
        <v>-</v>
      </c>
      <c r="AF267" s="239" t="str">
        <f t="shared" si="57"/>
        <v>-</v>
      </c>
      <c r="AG267" s="227" t="str">
        <f t="shared" si="58"/>
        <v>-</v>
      </c>
      <c r="AH267" s="228" t="str">
        <f t="shared" si="59"/>
        <v>-</v>
      </c>
      <c r="AI267" s="239" t="str">
        <f t="shared" si="60"/>
        <v>-</v>
      </c>
      <c r="AJ267" s="227" t="str">
        <f t="shared" si="61"/>
        <v>-</v>
      </c>
      <c r="AK267" s="228" t="str">
        <f t="shared" si="62"/>
        <v>-</v>
      </c>
      <c r="AL267" s="239" t="str">
        <f t="shared" si="63"/>
        <v>-</v>
      </c>
      <c r="AM267" s="227" t="str">
        <f t="shared" si="64"/>
        <v>-</v>
      </c>
      <c r="AN267" s="228" t="str">
        <f t="shared" si="65"/>
        <v>-</v>
      </c>
      <c r="AO267" s="240" t="str">
        <f t="shared" si="66"/>
        <v>-</v>
      </c>
      <c r="AP267" s="224" t="str">
        <f t="shared" si="67"/>
        <v>-</v>
      </c>
      <c r="AQ267" s="226" t="str">
        <f t="shared" si="68"/>
        <v>-</v>
      </c>
      <c r="AR267" s="109" t="str">
        <f t="shared" si="72"/>
        <v>-</v>
      </c>
      <c r="AS267" s="110" t="str">
        <f t="shared" si="69"/>
        <v>-</v>
      </c>
      <c r="AT267" s="110" t="str">
        <f t="shared" si="70"/>
        <v>-</v>
      </c>
    </row>
    <row r="268" spans="2:46">
      <c r="B268" s="18">
        <f t="shared" si="71"/>
        <v>186</v>
      </c>
      <c r="D268" s="22" t="str">
        <f>IF(ISNUMBER(ESTIMATE!C208),ESTIMATE!C208,"-")</f>
        <v>-</v>
      </c>
      <c r="E268" s="40" t="str">
        <f>IF(ISNUMBER(ESTIMATE!D208),ESTIMATE!D208,"-")</f>
        <v>-</v>
      </c>
      <c r="F268" s="16" t="str">
        <f>IF(ISNUMBER(ESTIMATE!E208),ESTIMATE!E208,"-")</f>
        <v>-</v>
      </c>
      <c r="G268" s="16" t="str">
        <f>IF(ISNUMBER(ESTIMATE!F208),IF(ESTIMATE!F208=1,1,-1),"-")</f>
        <v>-</v>
      </c>
      <c r="H268" s="16" t="str">
        <f>IF(ISNUMBER(ESTIMATE!G208),IF(ESTIMATE!G208=1,1,-1),"-")</f>
        <v>-</v>
      </c>
      <c r="I268" s="16" t="str">
        <f>IF(ISNUMBER(ESTIMATE!H208),IF(ESTIMATE!H208=1,1,-1),"-")</f>
        <v>-</v>
      </c>
      <c r="J268" s="16" t="str">
        <f>IF(ISNUMBER(ESTIMATE!I208),IF(ESTIMATE!I208=1,1,-1),"-")</f>
        <v>-</v>
      </c>
      <c r="K268" s="16" t="str">
        <f>IF(ISNUMBER(ESTIMATE!J208),IF(ESTIMATE!J208=1,1,-1),"-")</f>
        <v>-</v>
      </c>
      <c r="L268" s="16" t="str">
        <f>IF(ISNUMBER(ESTIMATE!K208),IF(ESTIMATE!K208=1,1,-1),"-")</f>
        <v>-</v>
      </c>
      <c r="M268" s="16" t="str">
        <f>IF(ISNUMBER(ESTIMATE!L208),IF(ESTIMATE!L208=1,1,-1),"-")</f>
        <v>-</v>
      </c>
      <c r="N268" s="16" t="str">
        <f>IF(ISNUMBER(ESTIMATE!M208),IF(ESTIMATE!M208=1,1,-1),"-")</f>
        <v>-</v>
      </c>
      <c r="O268" s="16" t="str">
        <f>IF(ISNUMBER(ESTIMATE!N208),IF(ESTIMATE!N208=1,1,-1),"-")</f>
        <v>-</v>
      </c>
      <c r="P268" s="16" t="str">
        <f>IF(ISNUMBER(ESTIMATE!O208),IF(ESTIMATE!O208=1,1,-1),"-")</f>
        <v>-</v>
      </c>
      <c r="Q268" s="16" t="str">
        <f>IF(ISNUMBER(ESTIMATE!P208),IF(ESTIMATE!P208=1,1,-1),"-")</f>
        <v>-</v>
      </c>
      <c r="R268" s="16" t="str">
        <f>IF(ISNUMBER(ESTIMATE!Q208),IF(ESTIMATE!Q208=1,1,-1),"-")</f>
        <v>-</v>
      </c>
      <c r="S268" s="16" t="str">
        <f>IF(ISNUMBER(ESTIMATE!R208),IF(ESTIMATE!R208=1,1,-1),"-")</f>
        <v>-</v>
      </c>
      <c r="T268" s="16" t="str">
        <f>IF(ISNUMBER(ESTIMATE!S208),IF(ESTIMATE!S208=1,1,-1),"-")</f>
        <v>-</v>
      </c>
      <c r="U268" s="16" t="str">
        <f>IF(ISNUMBER(ESTIMATE!T208),IF(ESTIMATE!T208=1,1,-1),"-")</f>
        <v>-</v>
      </c>
      <c r="V268" s="16" t="str">
        <f>IF(ISNUMBER(ESTIMATE!U208),IF(ESTIMATE!U208=1,1,-1),"-")</f>
        <v>-</v>
      </c>
      <c r="W268" s="16" t="str">
        <f>IF(ISNUMBER(ESTIMATE!V208),IF(ESTIMATE!V208=1,1,-1),"-")</f>
        <v>-</v>
      </c>
      <c r="X268" s="224" t="str">
        <f t="shared" si="49"/>
        <v>-</v>
      </c>
      <c r="Y268" s="225" t="str">
        <f t="shared" si="50"/>
        <v>-</v>
      </c>
      <c r="Z268" s="226" t="str">
        <f t="shared" si="51"/>
        <v>-</v>
      </c>
      <c r="AA268" s="227" t="str">
        <f t="shared" si="52"/>
        <v>-</v>
      </c>
      <c r="AB268" s="228" t="str">
        <f t="shared" si="53"/>
        <v>-</v>
      </c>
      <c r="AC268" s="226" t="str">
        <f t="shared" si="54"/>
        <v>-</v>
      </c>
      <c r="AD268" s="227" t="str">
        <f t="shared" si="55"/>
        <v>-</v>
      </c>
      <c r="AE268" s="228" t="str">
        <f t="shared" si="56"/>
        <v>-</v>
      </c>
      <c r="AF268" s="239" t="str">
        <f t="shared" si="57"/>
        <v>-</v>
      </c>
      <c r="AG268" s="227" t="str">
        <f t="shared" si="58"/>
        <v>-</v>
      </c>
      <c r="AH268" s="228" t="str">
        <f t="shared" si="59"/>
        <v>-</v>
      </c>
      <c r="AI268" s="239" t="str">
        <f t="shared" si="60"/>
        <v>-</v>
      </c>
      <c r="AJ268" s="227" t="str">
        <f t="shared" si="61"/>
        <v>-</v>
      </c>
      <c r="AK268" s="228" t="str">
        <f t="shared" si="62"/>
        <v>-</v>
      </c>
      <c r="AL268" s="239" t="str">
        <f t="shared" si="63"/>
        <v>-</v>
      </c>
      <c r="AM268" s="227" t="str">
        <f t="shared" si="64"/>
        <v>-</v>
      </c>
      <c r="AN268" s="228" t="str">
        <f t="shared" si="65"/>
        <v>-</v>
      </c>
      <c r="AO268" s="240" t="str">
        <f t="shared" si="66"/>
        <v>-</v>
      </c>
      <c r="AP268" s="224" t="str">
        <f t="shared" si="67"/>
        <v>-</v>
      </c>
      <c r="AQ268" s="226" t="str">
        <f t="shared" si="68"/>
        <v>-</v>
      </c>
      <c r="AR268" s="109" t="str">
        <f t="shared" si="72"/>
        <v>-</v>
      </c>
      <c r="AS268" s="110" t="str">
        <f t="shared" si="69"/>
        <v>-</v>
      </c>
      <c r="AT268" s="110" t="str">
        <f t="shared" si="70"/>
        <v>-</v>
      </c>
    </row>
    <row r="269" spans="2:46">
      <c r="B269" s="18">
        <f t="shared" si="71"/>
        <v>187</v>
      </c>
      <c r="D269" s="22" t="str">
        <f>IF(ISNUMBER(ESTIMATE!C209),ESTIMATE!C209,"-")</f>
        <v>-</v>
      </c>
      <c r="E269" s="40" t="str">
        <f>IF(ISNUMBER(ESTIMATE!D209),ESTIMATE!D209,"-")</f>
        <v>-</v>
      </c>
      <c r="F269" s="16" t="str">
        <f>IF(ISNUMBER(ESTIMATE!E209),ESTIMATE!E209,"-")</f>
        <v>-</v>
      </c>
      <c r="G269" s="16" t="str">
        <f>IF(ISNUMBER(ESTIMATE!F209),IF(ESTIMATE!F209=1,1,-1),"-")</f>
        <v>-</v>
      </c>
      <c r="H269" s="16" t="str">
        <f>IF(ISNUMBER(ESTIMATE!G209),IF(ESTIMATE!G209=1,1,-1),"-")</f>
        <v>-</v>
      </c>
      <c r="I269" s="16" t="str">
        <f>IF(ISNUMBER(ESTIMATE!H209),IF(ESTIMATE!H209=1,1,-1),"-")</f>
        <v>-</v>
      </c>
      <c r="J269" s="16" t="str">
        <f>IF(ISNUMBER(ESTIMATE!I209),IF(ESTIMATE!I209=1,1,-1),"-")</f>
        <v>-</v>
      </c>
      <c r="K269" s="16" t="str">
        <f>IF(ISNUMBER(ESTIMATE!J209),IF(ESTIMATE!J209=1,1,-1),"-")</f>
        <v>-</v>
      </c>
      <c r="L269" s="16" t="str">
        <f>IF(ISNUMBER(ESTIMATE!K209),IF(ESTIMATE!K209=1,1,-1),"-")</f>
        <v>-</v>
      </c>
      <c r="M269" s="16" t="str">
        <f>IF(ISNUMBER(ESTIMATE!L209),IF(ESTIMATE!L209=1,1,-1),"-")</f>
        <v>-</v>
      </c>
      <c r="N269" s="16" t="str">
        <f>IF(ISNUMBER(ESTIMATE!M209),IF(ESTIMATE!M209=1,1,-1),"-")</f>
        <v>-</v>
      </c>
      <c r="O269" s="16" t="str">
        <f>IF(ISNUMBER(ESTIMATE!N209),IF(ESTIMATE!N209=1,1,-1),"-")</f>
        <v>-</v>
      </c>
      <c r="P269" s="16" t="str">
        <f>IF(ISNUMBER(ESTIMATE!O209),IF(ESTIMATE!O209=1,1,-1),"-")</f>
        <v>-</v>
      </c>
      <c r="Q269" s="16" t="str">
        <f>IF(ISNUMBER(ESTIMATE!P209),IF(ESTIMATE!P209=1,1,-1),"-")</f>
        <v>-</v>
      </c>
      <c r="R269" s="16" t="str">
        <f>IF(ISNUMBER(ESTIMATE!Q209),IF(ESTIMATE!Q209=1,1,-1),"-")</f>
        <v>-</v>
      </c>
      <c r="S269" s="16" t="str">
        <f>IF(ISNUMBER(ESTIMATE!R209),IF(ESTIMATE!R209=1,1,-1),"-")</f>
        <v>-</v>
      </c>
      <c r="T269" s="16" t="str">
        <f>IF(ISNUMBER(ESTIMATE!S209),IF(ESTIMATE!S209=1,1,-1),"-")</f>
        <v>-</v>
      </c>
      <c r="U269" s="16" t="str">
        <f>IF(ISNUMBER(ESTIMATE!T209),IF(ESTIMATE!T209=1,1,-1),"-")</f>
        <v>-</v>
      </c>
      <c r="V269" s="16" t="str">
        <f>IF(ISNUMBER(ESTIMATE!U209),IF(ESTIMATE!U209=1,1,-1),"-")</f>
        <v>-</v>
      </c>
      <c r="W269" s="16" t="str">
        <f>IF(ISNUMBER(ESTIMATE!V209),IF(ESTIMATE!V209=1,1,-1),"-")</f>
        <v>-</v>
      </c>
      <c r="X269" s="224" t="str">
        <f t="shared" si="49"/>
        <v>-</v>
      </c>
      <c r="Y269" s="225" t="str">
        <f t="shared" si="50"/>
        <v>-</v>
      </c>
      <c r="Z269" s="226" t="str">
        <f t="shared" si="51"/>
        <v>-</v>
      </c>
      <c r="AA269" s="227" t="str">
        <f t="shared" si="52"/>
        <v>-</v>
      </c>
      <c r="AB269" s="228" t="str">
        <f t="shared" si="53"/>
        <v>-</v>
      </c>
      <c r="AC269" s="226" t="str">
        <f t="shared" si="54"/>
        <v>-</v>
      </c>
      <c r="AD269" s="227" t="str">
        <f t="shared" si="55"/>
        <v>-</v>
      </c>
      <c r="AE269" s="228" t="str">
        <f t="shared" si="56"/>
        <v>-</v>
      </c>
      <c r="AF269" s="239" t="str">
        <f t="shared" si="57"/>
        <v>-</v>
      </c>
      <c r="AG269" s="227" t="str">
        <f t="shared" si="58"/>
        <v>-</v>
      </c>
      <c r="AH269" s="228" t="str">
        <f t="shared" si="59"/>
        <v>-</v>
      </c>
      <c r="AI269" s="239" t="str">
        <f t="shared" si="60"/>
        <v>-</v>
      </c>
      <c r="AJ269" s="227" t="str">
        <f t="shared" si="61"/>
        <v>-</v>
      </c>
      <c r="AK269" s="228" t="str">
        <f t="shared" si="62"/>
        <v>-</v>
      </c>
      <c r="AL269" s="239" t="str">
        <f t="shared" si="63"/>
        <v>-</v>
      </c>
      <c r="AM269" s="227" t="str">
        <f t="shared" si="64"/>
        <v>-</v>
      </c>
      <c r="AN269" s="228" t="str">
        <f t="shared" si="65"/>
        <v>-</v>
      </c>
      <c r="AO269" s="240" t="str">
        <f t="shared" si="66"/>
        <v>-</v>
      </c>
      <c r="AP269" s="224" t="str">
        <f t="shared" si="67"/>
        <v>-</v>
      </c>
      <c r="AQ269" s="226" t="str">
        <f t="shared" si="68"/>
        <v>-</v>
      </c>
      <c r="AR269" s="109" t="str">
        <f t="shared" si="72"/>
        <v>-</v>
      </c>
      <c r="AS269" s="110" t="str">
        <f t="shared" si="69"/>
        <v>-</v>
      </c>
      <c r="AT269" s="110" t="str">
        <f t="shared" si="70"/>
        <v>-</v>
      </c>
    </row>
    <row r="270" spans="2:46">
      <c r="B270" s="18">
        <f t="shared" si="71"/>
        <v>188</v>
      </c>
      <c r="D270" s="22" t="str">
        <f>IF(ISNUMBER(ESTIMATE!C210),ESTIMATE!C210,"-")</f>
        <v>-</v>
      </c>
      <c r="E270" s="40" t="str">
        <f>IF(ISNUMBER(ESTIMATE!D210),ESTIMATE!D210,"-")</f>
        <v>-</v>
      </c>
      <c r="F270" s="16" t="str">
        <f>IF(ISNUMBER(ESTIMATE!E210),ESTIMATE!E210,"-")</f>
        <v>-</v>
      </c>
      <c r="G270" s="16" t="str">
        <f>IF(ISNUMBER(ESTIMATE!F210),IF(ESTIMATE!F210=1,1,-1),"-")</f>
        <v>-</v>
      </c>
      <c r="H270" s="16" t="str">
        <f>IF(ISNUMBER(ESTIMATE!G210),IF(ESTIMATE!G210=1,1,-1),"-")</f>
        <v>-</v>
      </c>
      <c r="I270" s="16" t="str">
        <f>IF(ISNUMBER(ESTIMATE!H210),IF(ESTIMATE!H210=1,1,-1),"-")</f>
        <v>-</v>
      </c>
      <c r="J270" s="16" t="str">
        <f>IF(ISNUMBER(ESTIMATE!I210),IF(ESTIMATE!I210=1,1,-1),"-")</f>
        <v>-</v>
      </c>
      <c r="K270" s="16" t="str">
        <f>IF(ISNUMBER(ESTIMATE!J210),IF(ESTIMATE!J210=1,1,-1),"-")</f>
        <v>-</v>
      </c>
      <c r="L270" s="16" t="str">
        <f>IF(ISNUMBER(ESTIMATE!K210),IF(ESTIMATE!K210=1,1,-1),"-")</f>
        <v>-</v>
      </c>
      <c r="M270" s="16" t="str">
        <f>IF(ISNUMBER(ESTIMATE!L210),IF(ESTIMATE!L210=1,1,-1),"-")</f>
        <v>-</v>
      </c>
      <c r="N270" s="16" t="str">
        <f>IF(ISNUMBER(ESTIMATE!M210),IF(ESTIMATE!M210=1,1,-1),"-")</f>
        <v>-</v>
      </c>
      <c r="O270" s="16" t="str">
        <f>IF(ISNUMBER(ESTIMATE!N210),IF(ESTIMATE!N210=1,1,-1),"-")</f>
        <v>-</v>
      </c>
      <c r="P270" s="16" t="str">
        <f>IF(ISNUMBER(ESTIMATE!O210),IF(ESTIMATE!O210=1,1,-1),"-")</f>
        <v>-</v>
      </c>
      <c r="Q270" s="16" t="str">
        <f>IF(ISNUMBER(ESTIMATE!P210),IF(ESTIMATE!P210=1,1,-1),"-")</f>
        <v>-</v>
      </c>
      <c r="R270" s="16" t="str">
        <f>IF(ISNUMBER(ESTIMATE!Q210),IF(ESTIMATE!Q210=1,1,-1),"-")</f>
        <v>-</v>
      </c>
      <c r="S270" s="16" t="str">
        <f>IF(ISNUMBER(ESTIMATE!R210),IF(ESTIMATE!R210=1,1,-1),"-")</f>
        <v>-</v>
      </c>
      <c r="T270" s="16" t="str">
        <f>IF(ISNUMBER(ESTIMATE!S210),IF(ESTIMATE!S210=1,1,-1),"-")</f>
        <v>-</v>
      </c>
      <c r="U270" s="16" t="str">
        <f>IF(ISNUMBER(ESTIMATE!T210),IF(ESTIMATE!T210=1,1,-1),"-")</f>
        <v>-</v>
      </c>
      <c r="V270" s="16" t="str">
        <f>IF(ISNUMBER(ESTIMATE!U210),IF(ESTIMATE!U210=1,1,-1),"-")</f>
        <v>-</v>
      </c>
      <c r="W270" s="16" t="str">
        <f>IF(ISNUMBER(ESTIMATE!V210),IF(ESTIMATE!V210=1,1,-1),"-")</f>
        <v>-</v>
      </c>
      <c r="X270" s="224" t="str">
        <f t="shared" si="49"/>
        <v>-</v>
      </c>
      <c r="Y270" s="225" t="str">
        <f t="shared" si="50"/>
        <v>-</v>
      </c>
      <c r="Z270" s="226" t="str">
        <f t="shared" si="51"/>
        <v>-</v>
      </c>
      <c r="AA270" s="227" t="str">
        <f t="shared" si="52"/>
        <v>-</v>
      </c>
      <c r="AB270" s="228" t="str">
        <f t="shared" si="53"/>
        <v>-</v>
      </c>
      <c r="AC270" s="226" t="str">
        <f t="shared" si="54"/>
        <v>-</v>
      </c>
      <c r="AD270" s="227" t="str">
        <f t="shared" si="55"/>
        <v>-</v>
      </c>
      <c r="AE270" s="228" t="str">
        <f t="shared" si="56"/>
        <v>-</v>
      </c>
      <c r="AF270" s="239" t="str">
        <f t="shared" si="57"/>
        <v>-</v>
      </c>
      <c r="AG270" s="227" t="str">
        <f t="shared" si="58"/>
        <v>-</v>
      </c>
      <c r="AH270" s="228" t="str">
        <f t="shared" si="59"/>
        <v>-</v>
      </c>
      <c r="AI270" s="239" t="str">
        <f t="shared" si="60"/>
        <v>-</v>
      </c>
      <c r="AJ270" s="227" t="str">
        <f t="shared" si="61"/>
        <v>-</v>
      </c>
      <c r="AK270" s="228" t="str">
        <f t="shared" si="62"/>
        <v>-</v>
      </c>
      <c r="AL270" s="239" t="str">
        <f t="shared" si="63"/>
        <v>-</v>
      </c>
      <c r="AM270" s="227" t="str">
        <f t="shared" si="64"/>
        <v>-</v>
      </c>
      <c r="AN270" s="228" t="str">
        <f t="shared" si="65"/>
        <v>-</v>
      </c>
      <c r="AO270" s="240" t="str">
        <f t="shared" si="66"/>
        <v>-</v>
      </c>
      <c r="AP270" s="224" t="str">
        <f t="shared" si="67"/>
        <v>-</v>
      </c>
      <c r="AQ270" s="226" t="str">
        <f t="shared" si="68"/>
        <v>-</v>
      </c>
      <c r="AR270" s="109" t="str">
        <f t="shared" si="72"/>
        <v>-</v>
      </c>
      <c r="AS270" s="110" t="str">
        <f t="shared" si="69"/>
        <v>-</v>
      </c>
      <c r="AT270" s="110" t="str">
        <f t="shared" si="70"/>
        <v>-</v>
      </c>
    </row>
    <row r="271" spans="2:46">
      <c r="B271" s="18">
        <f t="shared" si="71"/>
        <v>189</v>
      </c>
      <c r="D271" s="22" t="str">
        <f>IF(ISNUMBER(ESTIMATE!C211),ESTIMATE!C211,"-")</f>
        <v>-</v>
      </c>
      <c r="E271" s="40" t="str">
        <f>IF(ISNUMBER(ESTIMATE!D211),ESTIMATE!D211,"-")</f>
        <v>-</v>
      </c>
      <c r="F271" s="16" t="str">
        <f>IF(ISNUMBER(ESTIMATE!E211),ESTIMATE!E211,"-")</f>
        <v>-</v>
      </c>
      <c r="G271" s="16" t="str">
        <f>IF(ISNUMBER(ESTIMATE!F211),IF(ESTIMATE!F211=1,1,-1),"-")</f>
        <v>-</v>
      </c>
      <c r="H271" s="16" t="str">
        <f>IF(ISNUMBER(ESTIMATE!G211),IF(ESTIMATE!G211=1,1,-1),"-")</f>
        <v>-</v>
      </c>
      <c r="I271" s="16" t="str">
        <f>IF(ISNUMBER(ESTIMATE!H211),IF(ESTIMATE!H211=1,1,-1),"-")</f>
        <v>-</v>
      </c>
      <c r="J271" s="16" t="str">
        <f>IF(ISNUMBER(ESTIMATE!I211),IF(ESTIMATE!I211=1,1,-1),"-")</f>
        <v>-</v>
      </c>
      <c r="K271" s="16" t="str">
        <f>IF(ISNUMBER(ESTIMATE!J211),IF(ESTIMATE!J211=1,1,-1),"-")</f>
        <v>-</v>
      </c>
      <c r="L271" s="16" t="str">
        <f>IF(ISNUMBER(ESTIMATE!K211),IF(ESTIMATE!K211=1,1,-1),"-")</f>
        <v>-</v>
      </c>
      <c r="M271" s="16" t="str">
        <f>IF(ISNUMBER(ESTIMATE!L211),IF(ESTIMATE!L211=1,1,-1),"-")</f>
        <v>-</v>
      </c>
      <c r="N271" s="16" t="str">
        <f>IF(ISNUMBER(ESTIMATE!M211),IF(ESTIMATE!M211=1,1,-1),"-")</f>
        <v>-</v>
      </c>
      <c r="O271" s="16" t="str">
        <f>IF(ISNUMBER(ESTIMATE!N211),IF(ESTIMATE!N211=1,1,-1),"-")</f>
        <v>-</v>
      </c>
      <c r="P271" s="16" t="str">
        <f>IF(ISNUMBER(ESTIMATE!O211),IF(ESTIMATE!O211=1,1,-1),"-")</f>
        <v>-</v>
      </c>
      <c r="Q271" s="16" t="str">
        <f>IF(ISNUMBER(ESTIMATE!P211),IF(ESTIMATE!P211=1,1,-1),"-")</f>
        <v>-</v>
      </c>
      <c r="R271" s="16" t="str">
        <f>IF(ISNUMBER(ESTIMATE!Q211),IF(ESTIMATE!Q211=1,1,-1),"-")</f>
        <v>-</v>
      </c>
      <c r="S271" s="16" t="str">
        <f>IF(ISNUMBER(ESTIMATE!R211),IF(ESTIMATE!R211=1,1,-1),"-")</f>
        <v>-</v>
      </c>
      <c r="T271" s="16" t="str">
        <f>IF(ISNUMBER(ESTIMATE!S211),IF(ESTIMATE!S211=1,1,-1),"-")</f>
        <v>-</v>
      </c>
      <c r="U271" s="16" t="str">
        <f>IF(ISNUMBER(ESTIMATE!T211),IF(ESTIMATE!T211=1,1,-1),"-")</f>
        <v>-</v>
      </c>
      <c r="V271" s="16" t="str">
        <f>IF(ISNUMBER(ESTIMATE!U211),IF(ESTIMATE!U211=1,1,-1),"-")</f>
        <v>-</v>
      </c>
      <c r="W271" s="16" t="str">
        <f>IF(ISNUMBER(ESTIMATE!V211),IF(ESTIMATE!V211=1,1,-1),"-")</f>
        <v>-</v>
      </c>
      <c r="X271" s="224" t="str">
        <f t="shared" si="49"/>
        <v>-</v>
      </c>
      <c r="Y271" s="225" t="str">
        <f t="shared" si="50"/>
        <v>-</v>
      </c>
      <c r="Z271" s="226" t="str">
        <f t="shared" si="51"/>
        <v>-</v>
      </c>
      <c r="AA271" s="227" t="str">
        <f t="shared" si="52"/>
        <v>-</v>
      </c>
      <c r="AB271" s="228" t="str">
        <f t="shared" si="53"/>
        <v>-</v>
      </c>
      <c r="AC271" s="226" t="str">
        <f t="shared" si="54"/>
        <v>-</v>
      </c>
      <c r="AD271" s="227" t="str">
        <f t="shared" si="55"/>
        <v>-</v>
      </c>
      <c r="AE271" s="228" t="str">
        <f t="shared" si="56"/>
        <v>-</v>
      </c>
      <c r="AF271" s="239" t="str">
        <f t="shared" si="57"/>
        <v>-</v>
      </c>
      <c r="AG271" s="227" t="str">
        <f t="shared" si="58"/>
        <v>-</v>
      </c>
      <c r="AH271" s="228" t="str">
        <f t="shared" si="59"/>
        <v>-</v>
      </c>
      <c r="AI271" s="239" t="str">
        <f t="shared" si="60"/>
        <v>-</v>
      </c>
      <c r="AJ271" s="227" t="str">
        <f t="shared" si="61"/>
        <v>-</v>
      </c>
      <c r="AK271" s="228" t="str">
        <f t="shared" si="62"/>
        <v>-</v>
      </c>
      <c r="AL271" s="239" t="str">
        <f t="shared" si="63"/>
        <v>-</v>
      </c>
      <c r="AM271" s="227" t="str">
        <f t="shared" si="64"/>
        <v>-</v>
      </c>
      <c r="AN271" s="228" t="str">
        <f t="shared" si="65"/>
        <v>-</v>
      </c>
      <c r="AO271" s="240" t="str">
        <f t="shared" si="66"/>
        <v>-</v>
      </c>
      <c r="AP271" s="224" t="str">
        <f t="shared" si="67"/>
        <v>-</v>
      </c>
      <c r="AQ271" s="226" t="str">
        <f t="shared" si="68"/>
        <v>-</v>
      </c>
      <c r="AR271" s="109" t="str">
        <f t="shared" si="72"/>
        <v>-</v>
      </c>
      <c r="AS271" s="110" t="str">
        <f t="shared" si="69"/>
        <v>-</v>
      </c>
      <c r="AT271" s="110" t="str">
        <f t="shared" si="70"/>
        <v>-</v>
      </c>
    </row>
    <row r="272" spans="2:46">
      <c r="B272" s="18">
        <f t="shared" si="71"/>
        <v>190</v>
      </c>
      <c r="D272" s="22" t="str">
        <f>IF(ISNUMBER(ESTIMATE!C212),ESTIMATE!C212,"-")</f>
        <v>-</v>
      </c>
      <c r="E272" s="40" t="str">
        <f>IF(ISNUMBER(ESTIMATE!D212),ESTIMATE!D212,"-")</f>
        <v>-</v>
      </c>
      <c r="F272" s="16" t="str">
        <f>IF(ISNUMBER(ESTIMATE!E212),ESTIMATE!E212,"-")</f>
        <v>-</v>
      </c>
      <c r="G272" s="16" t="str">
        <f>IF(ISNUMBER(ESTIMATE!F212),IF(ESTIMATE!F212=1,1,-1),"-")</f>
        <v>-</v>
      </c>
      <c r="H272" s="16" t="str">
        <f>IF(ISNUMBER(ESTIMATE!G212),IF(ESTIMATE!G212=1,1,-1),"-")</f>
        <v>-</v>
      </c>
      <c r="I272" s="16" t="str">
        <f>IF(ISNUMBER(ESTIMATE!H212),IF(ESTIMATE!H212=1,1,-1),"-")</f>
        <v>-</v>
      </c>
      <c r="J272" s="16" t="str">
        <f>IF(ISNUMBER(ESTIMATE!I212),IF(ESTIMATE!I212=1,1,-1),"-")</f>
        <v>-</v>
      </c>
      <c r="K272" s="16" t="str">
        <f>IF(ISNUMBER(ESTIMATE!J212),IF(ESTIMATE!J212=1,1,-1),"-")</f>
        <v>-</v>
      </c>
      <c r="L272" s="16" t="str">
        <f>IF(ISNUMBER(ESTIMATE!K212),IF(ESTIMATE!K212=1,1,-1),"-")</f>
        <v>-</v>
      </c>
      <c r="M272" s="16" t="str">
        <f>IF(ISNUMBER(ESTIMATE!L212),IF(ESTIMATE!L212=1,1,-1),"-")</f>
        <v>-</v>
      </c>
      <c r="N272" s="16" t="str">
        <f>IF(ISNUMBER(ESTIMATE!M212),IF(ESTIMATE!M212=1,1,-1),"-")</f>
        <v>-</v>
      </c>
      <c r="O272" s="16" t="str">
        <f>IF(ISNUMBER(ESTIMATE!N212),IF(ESTIMATE!N212=1,1,-1),"-")</f>
        <v>-</v>
      </c>
      <c r="P272" s="16" t="str">
        <f>IF(ISNUMBER(ESTIMATE!O212),IF(ESTIMATE!O212=1,1,-1),"-")</f>
        <v>-</v>
      </c>
      <c r="Q272" s="16" t="str">
        <f>IF(ISNUMBER(ESTIMATE!P212),IF(ESTIMATE!P212=1,1,-1),"-")</f>
        <v>-</v>
      </c>
      <c r="R272" s="16" t="str">
        <f>IF(ISNUMBER(ESTIMATE!Q212),IF(ESTIMATE!Q212=1,1,-1),"-")</f>
        <v>-</v>
      </c>
      <c r="S272" s="16" t="str">
        <f>IF(ISNUMBER(ESTIMATE!R212),IF(ESTIMATE!R212=1,1,-1),"-")</f>
        <v>-</v>
      </c>
      <c r="T272" s="16" t="str">
        <f>IF(ISNUMBER(ESTIMATE!S212),IF(ESTIMATE!S212=1,1,-1),"-")</f>
        <v>-</v>
      </c>
      <c r="U272" s="16" t="str">
        <f>IF(ISNUMBER(ESTIMATE!T212),IF(ESTIMATE!T212=1,1,-1),"-")</f>
        <v>-</v>
      </c>
      <c r="V272" s="16" t="str">
        <f>IF(ISNUMBER(ESTIMATE!U212),IF(ESTIMATE!U212=1,1,-1),"-")</f>
        <v>-</v>
      </c>
      <c r="W272" s="16" t="str">
        <f>IF(ISNUMBER(ESTIMATE!V212),IF(ESTIMATE!V212=1,1,-1),"-")</f>
        <v>-</v>
      </c>
      <c r="X272" s="224" t="str">
        <f t="shared" si="49"/>
        <v>-</v>
      </c>
      <c r="Y272" s="225" t="str">
        <f t="shared" si="50"/>
        <v>-</v>
      </c>
      <c r="Z272" s="226" t="str">
        <f t="shared" si="51"/>
        <v>-</v>
      </c>
      <c r="AA272" s="227" t="str">
        <f t="shared" si="52"/>
        <v>-</v>
      </c>
      <c r="AB272" s="228" t="str">
        <f t="shared" si="53"/>
        <v>-</v>
      </c>
      <c r="AC272" s="226" t="str">
        <f t="shared" si="54"/>
        <v>-</v>
      </c>
      <c r="AD272" s="227" t="str">
        <f t="shared" si="55"/>
        <v>-</v>
      </c>
      <c r="AE272" s="228" t="str">
        <f t="shared" si="56"/>
        <v>-</v>
      </c>
      <c r="AF272" s="239" t="str">
        <f t="shared" si="57"/>
        <v>-</v>
      </c>
      <c r="AG272" s="227" t="str">
        <f t="shared" si="58"/>
        <v>-</v>
      </c>
      <c r="AH272" s="228" t="str">
        <f t="shared" si="59"/>
        <v>-</v>
      </c>
      <c r="AI272" s="239" t="str">
        <f t="shared" si="60"/>
        <v>-</v>
      </c>
      <c r="AJ272" s="227" t="str">
        <f t="shared" si="61"/>
        <v>-</v>
      </c>
      <c r="AK272" s="228" t="str">
        <f t="shared" si="62"/>
        <v>-</v>
      </c>
      <c r="AL272" s="239" t="str">
        <f t="shared" si="63"/>
        <v>-</v>
      </c>
      <c r="AM272" s="227" t="str">
        <f t="shared" si="64"/>
        <v>-</v>
      </c>
      <c r="AN272" s="228" t="str">
        <f t="shared" si="65"/>
        <v>-</v>
      </c>
      <c r="AO272" s="240" t="str">
        <f t="shared" si="66"/>
        <v>-</v>
      </c>
      <c r="AP272" s="224" t="str">
        <f t="shared" si="67"/>
        <v>-</v>
      </c>
      <c r="AQ272" s="226" t="str">
        <f t="shared" si="68"/>
        <v>-</v>
      </c>
      <c r="AR272" s="109" t="str">
        <f t="shared" si="72"/>
        <v>-</v>
      </c>
      <c r="AS272" s="110" t="str">
        <f t="shared" si="69"/>
        <v>-</v>
      </c>
      <c r="AT272" s="110" t="str">
        <f t="shared" si="70"/>
        <v>-</v>
      </c>
    </row>
    <row r="273" spans="2:46">
      <c r="B273" s="18">
        <f t="shared" si="71"/>
        <v>191</v>
      </c>
      <c r="D273" s="22" t="str">
        <f>IF(ISNUMBER(ESTIMATE!C213),ESTIMATE!C213,"-")</f>
        <v>-</v>
      </c>
      <c r="E273" s="40" t="str">
        <f>IF(ISNUMBER(ESTIMATE!D213),ESTIMATE!D213,"-")</f>
        <v>-</v>
      </c>
      <c r="F273" s="16" t="str">
        <f>IF(ISNUMBER(ESTIMATE!E213),ESTIMATE!E213,"-")</f>
        <v>-</v>
      </c>
      <c r="G273" s="16" t="str">
        <f>IF(ISNUMBER(ESTIMATE!F213),IF(ESTIMATE!F213=1,1,-1),"-")</f>
        <v>-</v>
      </c>
      <c r="H273" s="16" t="str">
        <f>IF(ISNUMBER(ESTIMATE!G213),IF(ESTIMATE!G213=1,1,-1),"-")</f>
        <v>-</v>
      </c>
      <c r="I273" s="16" t="str">
        <f>IF(ISNUMBER(ESTIMATE!H213),IF(ESTIMATE!H213=1,1,-1),"-")</f>
        <v>-</v>
      </c>
      <c r="J273" s="16" t="str">
        <f>IF(ISNUMBER(ESTIMATE!I213),IF(ESTIMATE!I213=1,1,-1),"-")</f>
        <v>-</v>
      </c>
      <c r="K273" s="16" t="str">
        <f>IF(ISNUMBER(ESTIMATE!J213),IF(ESTIMATE!J213=1,1,-1),"-")</f>
        <v>-</v>
      </c>
      <c r="L273" s="16" t="str">
        <f>IF(ISNUMBER(ESTIMATE!K213),IF(ESTIMATE!K213=1,1,-1),"-")</f>
        <v>-</v>
      </c>
      <c r="M273" s="16" t="str">
        <f>IF(ISNUMBER(ESTIMATE!L213),IF(ESTIMATE!L213=1,1,-1),"-")</f>
        <v>-</v>
      </c>
      <c r="N273" s="16" t="str">
        <f>IF(ISNUMBER(ESTIMATE!M213),IF(ESTIMATE!M213=1,1,-1),"-")</f>
        <v>-</v>
      </c>
      <c r="O273" s="16" t="str">
        <f>IF(ISNUMBER(ESTIMATE!N213),IF(ESTIMATE!N213=1,1,-1),"-")</f>
        <v>-</v>
      </c>
      <c r="P273" s="16" t="str">
        <f>IF(ISNUMBER(ESTIMATE!O213),IF(ESTIMATE!O213=1,1,-1),"-")</f>
        <v>-</v>
      </c>
      <c r="Q273" s="16" t="str">
        <f>IF(ISNUMBER(ESTIMATE!P213),IF(ESTIMATE!P213=1,1,-1),"-")</f>
        <v>-</v>
      </c>
      <c r="R273" s="16" t="str">
        <f>IF(ISNUMBER(ESTIMATE!Q213),IF(ESTIMATE!Q213=1,1,-1),"-")</f>
        <v>-</v>
      </c>
      <c r="S273" s="16" t="str">
        <f>IF(ISNUMBER(ESTIMATE!R213),IF(ESTIMATE!R213=1,1,-1),"-")</f>
        <v>-</v>
      </c>
      <c r="T273" s="16" t="str">
        <f>IF(ISNUMBER(ESTIMATE!S213),IF(ESTIMATE!S213=1,1,-1),"-")</f>
        <v>-</v>
      </c>
      <c r="U273" s="16" t="str">
        <f>IF(ISNUMBER(ESTIMATE!T213),IF(ESTIMATE!T213=1,1,-1),"-")</f>
        <v>-</v>
      </c>
      <c r="V273" s="16" t="str">
        <f>IF(ISNUMBER(ESTIMATE!U213),IF(ESTIMATE!U213=1,1,-1),"-")</f>
        <v>-</v>
      </c>
      <c r="W273" s="16" t="str">
        <f>IF(ISNUMBER(ESTIMATE!V213),IF(ESTIMATE!V213=1,1,-1),"-")</f>
        <v>-</v>
      </c>
      <c r="X273" s="224" t="str">
        <f t="shared" ref="X273:X282" si="73">IF(ISNUMBER(D273),LOG(D273),"-")</f>
        <v>-</v>
      </c>
      <c r="Y273" s="225" t="str">
        <f t="shared" ref="Y273:Y282" si="74">IF(ISNUMBER(E273),1/(273.15+E273),"-")</f>
        <v>-</v>
      </c>
      <c r="Z273" s="226" t="str">
        <f t="shared" si="51"/>
        <v>-</v>
      </c>
      <c r="AA273" s="227" t="str">
        <f t="shared" si="52"/>
        <v>-</v>
      </c>
      <c r="AB273" s="228" t="str">
        <f t="shared" si="53"/>
        <v>-</v>
      </c>
      <c r="AC273" s="226" t="str">
        <f t="shared" si="54"/>
        <v>-</v>
      </c>
      <c r="AD273" s="227" t="str">
        <f t="shared" si="55"/>
        <v>-</v>
      </c>
      <c r="AE273" s="228" t="str">
        <f t="shared" si="56"/>
        <v>-</v>
      </c>
      <c r="AF273" s="239" t="str">
        <f t="shared" si="57"/>
        <v>-</v>
      </c>
      <c r="AG273" s="227" t="str">
        <f t="shared" si="58"/>
        <v>-</v>
      </c>
      <c r="AH273" s="228" t="str">
        <f t="shared" si="59"/>
        <v>-</v>
      </c>
      <c r="AI273" s="239" t="str">
        <f t="shared" si="60"/>
        <v>-</v>
      </c>
      <c r="AJ273" s="227" t="str">
        <f t="shared" si="61"/>
        <v>-</v>
      </c>
      <c r="AK273" s="228" t="str">
        <f t="shared" si="62"/>
        <v>-</v>
      </c>
      <c r="AL273" s="239" t="str">
        <f t="shared" si="63"/>
        <v>-</v>
      </c>
      <c r="AM273" s="227" t="str">
        <f t="shared" si="64"/>
        <v>-</v>
      </c>
      <c r="AN273" s="228" t="str">
        <f t="shared" si="65"/>
        <v>-</v>
      </c>
      <c r="AO273" s="240" t="str">
        <f t="shared" si="66"/>
        <v>-</v>
      </c>
      <c r="AP273" s="224" t="str">
        <f t="shared" si="67"/>
        <v>-</v>
      </c>
      <c r="AQ273" s="226" t="str">
        <f t="shared" si="68"/>
        <v>-</v>
      </c>
      <c r="AR273" s="109" t="str">
        <f t="shared" si="72"/>
        <v>-</v>
      </c>
      <c r="AS273" s="110" t="str">
        <f t="shared" si="69"/>
        <v>-</v>
      </c>
      <c r="AT273" s="110" t="str">
        <f t="shared" si="70"/>
        <v>-</v>
      </c>
    </row>
    <row r="274" spans="2:46">
      <c r="B274" s="18">
        <f t="shared" si="71"/>
        <v>192</v>
      </c>
      <c r="D274" s="22" t="str">
        <f>IF(ISNUMBER(ESTIMATE!C214),ESTIMATE!C214,"-")</f>
        <v>-</v>
      </c>
      <c r="E274" s="40" t="str">
        <f>IF(ISNUMBER(ESTIMATE!D214),ESTIMATE!D214,"-")</f>
        <v>-</v>
      </c>
      <c r="F274" s="16" t="str">
        <f>IF(ISNUMBER(ESTIMATE!E214),ESTIMATE!E214,"-")</f>
        <v>-</v>
      </c>
      <c r="G274" s="16" t="str">
        <f>IF(ISNUMBER(ESTIMATE!F214),IF(ESTIMATE!F214=1,1,-1),"-")</f>
        <v>-</v>
      </c>
      <c r="H274" s="16" t="str">
        <f>IF(ISNUMBER(ESTIMATE!G214),IF(ESTIMATE!G214=1,1,-1),"-")</f>
        <v>-</v>
      </c>
      <c r="I274" s="16" t="str">
        <f>IF(ISNUMBER(ESTIMATE!H214),IF(ESTIMATE!H214=1,1,-1),"-")</f>
        <v>-</v>
      </c>
      <c r="J274" s="16" t="str">
        <f>IF(ISNUMBER(ESTIMATE!I214),IF(ESTIMATE!I214=1,1,-1),"-")</f>
        <v>-</v>
      </c>
      <c r="K274" s="16" t="str">
        <f>IF(ISNUMBER(ESTIMATE!J214),IF(ESTIMATE!J214=1,1,-1),"-")</f>
        <v>-</v>
      </c>
      <c r="L274" s="16" t="str">
        <f>IF(ISNUMBER(ESTIMATE!K214),IF(ESTIMATE!K214=1,1,-1),"-")</f>
        <v>-</v>
      </c>
      <c r="M274" s="16" t="str">
        <f>IF(ISNUMBER(ESTIMATE!L214),IF(ESTIMATE!L214=1,1,-1),"-")</f>
        <v>-</v>
      </c>
      <c r="N274" s="16" t="str">
        <f>IF(ISNUMBER(ESTIMATE!M214),IF(ESTIMATE!M214=1,1,-1),"-")</f>
        <v>-</v>
      </c>
      <c r="O274" s="16" t="str">
        <f>IF(ISNUMBER(ESTIMATE!N214),IF(ESTIMATE!N214=1,1,-1),"-")</f>
        <v>-</v>
      </c>
      <c r="P274" s="16" t="str">
        <f>IF(ISNUMBER(ESTIMATE!O214),IF(ESTIMATE!O214=1,1,-1),"-")</f>
        <v>-</v>
      </c>
      <c r="Q274" s="16" t="str">
        <f>IF(ISNUMBER(ESTIMATE!P214),IF(ESTIMATE!P214=1,1,-1),"-")</f>
        <v>-</v>
      </c>
      <c r="R274" s="16" t="str">
        <f>IF(ISNUMBER(ESTIMATE!Q214),IF(ESTIMATE!Q214=1,1,-1),"-")</f>
        <v>-</v>
      </c>
      <c r="S274" s="16" t="str">
        <f>IF(ISNUMBER(ESTIMATE!R214),IF(ESTIMATE!R214=1,1,-1),"-")</f>
        <v>-</v>
      </c>
      <c r="T274" s="16" t="str">
        <f>IF(ISNUMBER(ESTIMATE!S214),IF(ESTIMATE!S214=1,1,-1),"-")</f>
        <v>-</v>
      </c>
      <c r="U274" s="16" t="str">
        <f>IF(ISNUMBER(ESTIMATE!T214),IF(ESTIMATE!T214=1,1,-1),"-")</f>
        <v>-</v>
      </c>
      <c r="V274" s="16" t="str">
        <f>IF(ISNUMBER(ESTIMATE!U214),IF(ESTIMATE!U214=1,1,-1),"-")</f>
        <v>-</v>
      </c>
      <c r="W274" s="16" t="str">
        <f>IF(ISNUMBER(ESTIMATE!V214),IF(ESTIMATE!V214=1,1,-1),"-")</f>
        <v>-</v>
      </c>
      <c r="X274" s="224" t="str">
        <f t="shared" si="73"/>
        <v>-</v>
      </c>
      <c r="Y274" s="225" t="str">
        <f t="shared" si="74"/>
        <v>-</v>
      </c>
      <c r="Z274" s="226" t="str">
        <f t="shared" si="51"/>
        <v>-</v>
      </c>
      <c r="AA274" s="227" t="str">
        <f t="shared" si="52"/>
        <v>-</v>
      </c>
      <c r="AB274" s="228" t="str">
        <f t="shared" si="53"/>
        <v>-</v>
      </c>
      <c r="AC274" s="226" t="str">
        <f t="shared" si="54"/>
        <v>-</v>
      </c>
      <c r="AD274" s="227" t="str">
        <f t="shared" si="55"/>
        <v>-</v>
      </c>
      <c r="AE274" s="228" t="str">
        <f t="shared" si="56"/>
        <v>-</v>
      </c>
      <c r="AF274" s="239" t="str">
        <f t="shared" si="57"/>
        <v>-</v>
      </c>
      <c r="AG274" s="227" t="str">
        <f t="shared" si="58"/>
        <v>-</v>
      </c>
      <c r="AH274" s="228" t="str">
        <f t="shared" si="59"/>
        <v>-</v>
      </c>
      <c r="AI274" s="239" t="str">
        <f t="shared" si="60"/>
        <v>-</v>
      </c>
      <c r="AJ274" s="227" t="str">
        <f t="shared" si="61"/>
        <v>-</v>
      </c>
      <c r="AK274" s="228" t="str">
        <f t="shared" si="62"/>
        <v>-</v>
      </c>
      <c r="AL274" s="239" t="str">
        <f t="shared" si="63"/>
        <v>-</v>
      </c>
      <c r="AM274" s="227" t="str">
        <f t="shared" si="64"/>
        <v>-</v>
      </c>
      <c r="AN274" s="228" t="str">
        <f t="shared" si="65"/>
        <v>-</v>
      </c>
      <c r="AO274" s="240" t="str">
        <f t="shared" si="66"/>
        <v>-</v>
      </c>
      <c r="AP274" s="224" t="str">
        <f t="shared" si="67"/>
        <v>-</v>
      </c>
      <c r="AQ274" s="226" t="str">
        <f t="shared" si="68"/>
        <v>-</v>
      </c>
      <c r="AR274" s="109" t="str">
        <f t="shared" si="72"/>
        <v>-</v>
      </c>
      <c r="AS274" s="110" t="str">
        <f t="shared" si="69"/>
        <v>-</v>
      </c>
      <c r="AT274" s="110" t="str">
        <f t="shared" si="70"/>
        <v>-</v>
      </c>
    </row>
    <row r="275" spans="2:46">
      <c r="B275" s="18">
        <f t="shared" si="71"/>
        <v>193</v>
      </c>
      <c r="D275" s="22" t="str">
        <f>IF(ISNUMBER(ESTIMATE!C215),ESTIMATE!C215,"-")</f>
        <v>-</v>
      </c>
      <c r="E275" s="40" t="str">
        <f>IF(ISNUMBER(ESTIMATE!D215),ESTIMATE!D215,"-")</f>
        <v>-</v>
      </c>
      <c r="F275" s="16" t="str">
        <f>IF(ISNUMBER(ESTIMATE!E215),ESTIMATE!E215,"-")</f>
        <v>-</v>
      </c>
      <c r="G275" s="16" t="str">
        <f>IF(ISNUMBER(ESTIMATE!F215),IF(ESTIMATE!F215=1,1,-1),"-")</f>
        <v>-</v>
      </c>
      <c r="H275" s="16" t="str">
        <f>IF(ISNUMBER(ESTIMATE!G215),IF(ESTIMATE!G215=1,1,-1),"-")</f>
        <v>-</v>
      </c>
      <c r="I275" s="16" t="str">
        <f>IF(ISNUMBER(ESTIMATE!H215),IF(ESTIMATE!H215=1,1,-1),"-")</f>
        <v>-</v>
      </c>
      <c r="J275" s="16" t="str">
        <f>IF(ISNUMBER(ESTIMATE!I215),IF(ESTIMATE!I215=1,1,-1),"-")</f>
        <v>-</v>
      </c>
      <c r="K275" s="16" t="str">
        <f>IF(ISNUMBER(ESTIMATE!J215),IF(ESTIMATE!J215=1,1,-1),"-")</f>
        <v>-</v>
      </c>
      <c r="L275" s="16" t="str">
        <f>IF(ISNUMBER(ESTIMATE!K215),IF(ESTIMATE!K215=1,1,-1),"-")</f>
        <v>-</v>
      </c>
      <c r="M275" s="16" t="str">
        <f>IF(ISNUMBER(ESTIMATE!L215),IF(ESTIMATE!L215=1,1,-1),"-")</f>
        <v>-</v>
      </c>
      <c r="N275" s="16" t="str">
        <f>IF(ISNUMBER(ESTIMATE!M215),IF(ESTIMATE!M215=1,1,-1),"-")</f>
        <v>-</v>
      </c>
      <c r="O275" s="16" t="str">
        <f>IF(ISNUMBER(ESTIMATE!N215),IF(ESTIMATE!N215=1,1,-1),"-")</f>
        <v>-</v>
      </c>
      <c r="P275" s="16" t="str">
        <f>IF(ISNUMBER(ESTIMATE!O215),IF(ESTIMATE!O215=1,1,-1),"-")</f>
        <v>-</v>
      </c>
      <c r="Q275" s="16" t="str">
        <f>IF(ISNUMBER(ESTIMATE!P215),IF(ESTIMATE!P215=1,1,-1),"-")</f>
        <v>-</v>
      </c>
      <c r="R275" s="16" t="str">
        <f>IF(ISNUMBER(ESTIMATE!Q215),IF(ESTIMATE!Q215=1,1,-1),"-")</f>
        <v>-</v>
      </c>
      <c r="S275" s="16" t="str">
        <f>IF(ISNUMBER(ESTIMATE!R215),IF(ESTIMATE!R215=1,1,-1),"-")</f>
        <v>-</v>
      </c>
      <c r="T275" s="16" t="str">
        <f>IF(ISNUMBER(ESTIMATE!S215),IF(ESTIMATE!S215=1,1,-1),"-")</f>
        <v>-</v>
      </c>
      <c r="U275" s="16" t="str">
        <f>IF(ISNUMBER(ESTIMATE!T215),IF(ESTIMATE!T215=1,1,-1),"-")</f>
        <v>-</v>
      </c>
      <c r="V275" s="16" t="str">
        <f>IF(ISNUMBER(ESTIMATE!U215),IF(ESTIMATE!U215=1,1,-1),"-")</f>
        <v>-</v>
      </c>
      <c r="W275" s="16" t="str">
        <f>IF(ISNUMBER(ESTIMATE!V215),IF(ESTIMATE!V215=1,1,-1),"-")</f>
        <v>-</v>
      </c>
      <c r="X275" s="224" t="str">
        <f t="shared" si="73"/>
        <v>-</v>
      </c>
      <c r="Y275" s="225" t="str">
        <f t="shared" si="74"/>
        <v>-</v>
      </c>
      <c r="Z275" s="226" t="str">
        <f t="shared" si="51"/>
        <v>-</v>
      </c>
      <c r="AA275" s="227" t="str">
        <f t="shared" si="52"/>
        <v>-</v>
      </c>
      <c r="AB275" s="228" t="str">
        <f t="shared" si="53"/>
        <v>-</v>
      </c>
      <c r="AC275" s="226" t="str">
        <f t="shared" si="54"/>
        <v>-</v>
      </c>
      <c r="AD275" s="227" t="str">
        <f t="shared" si="55"/>
        <v>-</v>
      </c>
      <c r="AE275" s="228" t="str">
        <f t="shared" si="56"/>
        <v>-</v>
      </c>
      <c r="AF275" s="239" t="str">
        <f t="shared" si="57"/>
        <v>-</v>
      </c>
      <c r="AG275" s="227" t="str">
        <f t="shared" si="58"/>
        <v>-</v>
      </c>
      <c r="AH275" s="228" t="str">
        <f t="shared" si="59"/>
        <v>-</v>
      </c>
      <c r="AI275" s="239" t="str">
        <f t="shared" si="60"/>
        <v>-</v>
      </c>
      <c r="AJ275" s="227" t="str">
        <f t="shared" si="61"/>
        <v>-</v>
      </c>
      <c r="AK275" s="228" t="str">
        <f t="shared" si="62"/>
        <v>-</v>
      </c>
      <c r="AL275" s="239" t="str">
        <f t="shared" si="63"/>
        <v>-</v>
      </c>
      <c r="AM275" s="227" t="str">
        <f t="shared" si="64"/>
        <v>-</v>
      </c>
      <c r="AN275" s="228" t="str">
        <f t="shared" si="65"/>
        <v>-</v>
      </c>
      <c r="AO275" s="240" t="str">
        <f t="shared" si="66"/>
        <v>-</v>
      </c>
      <c r="AP275" s="224" t="str">
        <f t="shared" si="67"/>
        <v>-</v>
      </c>
      <c r="AQ275" s="226" t="str">
        <f t="shared" si="68"/>
        <v>-</v>
      </c>
      <c r="AR275" s="109" t="str">
        <f t="shared" si="72"/>
        <v>-</v>
      </c>
      <c r="AS275" s="110" t="str">
        <f t="shared" si="69"/>
        <v>-</v>
      </c>
      <c r="AT275" s="110" t="str">
        <f t="shared" si="70"/>
        <v>-</v>
      </c>
    </row>
    <row r="276" spans="2:46">
      <c r="B276" s="18">
        <f t="shared" si="71"/>
        <v>194</v>
      </c>
      <c r="D276" s="22" t="str">
        <f>IF(ISNUMBER(ESTIMATE!C216),ESTIMATE!C216,"-")</f>
        <v>-</v>
      </c>
      <c r="E276" s="40" t="str">
        <f>IF(ISNUMBER(ESTIMATE!D216),ESTIMATE!D216,"-")</f>
        <v>-</v>
      </c>
      <c r="F276" s="16" t="str">
        <f>IF(ISNUMBER(ESTIMATE!E216),ESTIMATE!E216,"-")</f>
        <v>-</v>
      </c>
      <c r="G276" s="16" t="str">
        <f>IF(ISNUMBER(ESTIMATE!F216),IF(ESTIMATE!F216=1,1,-1),"-")</f>
        <v>-</v>
      </c>
      <c r="H276" s="16" t="str">
        <f>IF(ISNUMBER(ESTIMATE!G216),IF(ESTIMATE!G216=1,1,-1),"-")</f>
        <v>-</v>
      </c>
      <c r="I276" s="16" t="str">
        <f>IF(ISNUMBER(ESTIMATE!H216),IF(ESTIMATE!H216=1,1,-1),"-")</f>
        <v>-</v>
      </c>
      <c r="J276" s="16" t="str">
        <f>IF(ISNUMBER(ESTIMATE!I216),IF(ESTIMATE!I216=1,1,-1),"-")</f>
        <v>-</v>
      </c>
      <c r="K276" s="16" t="str">
        <f>IF(ISNUMBER(ESTIMATE!J216),IF(ESTIMATE!J216=1,1,-1),"-")</f>
        <v>-</v>
      </c>
      <c r="L276" s="16" t="str">
        <f>IF(ISNUMBER(ESTIMATE!K216),IF(ESTIMATE!K216=1,1,-1),"-")</f>
        <v>-</v>
      </c>
      <c r="M276" s="16" t="str">
        <f>IF(ISNUMBER(ESTIMATE!L216),IF(ESTIMATE!L216=1,1,-1),"-")</f>
        <v>-</v>
      </c>
      <c r="N276" s="16" t="str">
        <f>IF(ISNUMBER(ESTIMATE!M216),IF(ESTIMATE!M216=1,1,-1),"-")</f>
        <v>-</v>
      </c>
      <c r="O276" s="16" t="str">
        <f>IF(ISNUMBER(ESTIMATE!N216),IF(ESTIMATE!N216=1,1,-1),"-")</f>
        <v>-</v>
      </c>
      <c r="P276" s="16" t="str">
        <f>IF(ISNUMBER(ESTIMATE!O216),IF(ESTIMATE!O216=1,1,-1),"-")</f>
        <v>-</v>
      </c>
      <c r="Q276" s="16" t="str">
        <f>IF(ISNUMBER(ESTIMATE!P216),IF(ESTIMATE!P216=1,1,-1),"-")</f>
        <v>-</v>
      </c>
      <c r="R276" s="16" t="str">
        <f>IF(ISNUMBER(ESTIMATE!Q216),IF(ESTIMATE!Q216=1,1,-1),"-")</f>
        <v>-</v>
      </c>
      <c r="S276" s="16" t="str">
        <f>IF(ISNUMBER(ESTIMATE!R216),IF(ESTIMATE!R216=1,1,-1),"-")</f>
        <v>-</v>
      </c>
      <c r="T276" s="16" t="str">
        <f>IF(ISNUMBER(ESTIMATE!S216),IF(ESTIMATE!S216=1,1,-1),"-")</f>
        <v>-</v>
      </c>
      <c r="U276" s="16" t="str">
        <f>IF(ISNUMBER(ESTIMATE!T216),IF(ESTIMATE!T216=1,1,-1),"-")</f>
        <v>-</v>
      </c>
      <c r="V276" s="16" t="str">
        <f>IF(ISNUMBER(ESTIMATE!U216),IF(ESTIMATE!U216=1,1,-1),"-")</f>
        <v>-</v>
      </c>
      <c r="W276" s="16" t="str">
        <f>IF(ISNUMBER(ESTIMATE!V216),IF(ESTIMATE!V216=1,1,-1),"-")</f>
        <v>-</v>
      </c>
      <c r="X276" s="224" t="str">
        <f t="shared" si="73"/>
        <v>-</v>
      </c>
      <c r="Y276" s="225" t="str">
        <f t="shared" si="74"/>
        <v>-</v>
      </c>
      <c r="Z276" s="226" t="str">
        <f t="shared" ref="Z276:Z282" si="75">IF(AND(ISNUMBER(F276),F276&gt;0),LOG(F276),"-")</f>
        <v>-</v>
      </c>
      <c r="AA276" s="227" t="str">
        <f t="shared" ref="AA276:AA282" si="76">IF(ISNUMBER(X276),TANH(0.5*(J$29+J$30*$X276 + J$31*$Y276 + J$32*$Z276 + J$33*$G276 + J$34*$H276 + J$35*$I276 + J$36*$J276 + J$37*$K276 + J$38*$L276 + J$39*$M276 + J$40*$N276 + J$41*$O276 + J$42*$P276 + J$43*$Q276 + J$44*$R276 + J$45*$S276 + J$46*$T276 + J$47*$U276 + J$48*$V276 + J$49*$W276)),"-")</f>
        <v>-</v>
      </c>
      <c r="AB276" s="228" t="str">
        <f t="shared" ref="AB276:AB282" si="77">IF(ISNUMBER(X276),TANH(0.5*(J$51+J$52*$X276 + J$53*$Y276 + J$54*$Z276 + J$55*$G276 + J$56*$H276 + J$57*$I276 + J$58*$J276 + J$59*$K276 + J$60*$L276 + J$61*$M276 + J$62*$N276 + J$63*$O276 + J$64*$P276 + J$65*$Q276 + J$66*$R276 + J$67*$S276 + J$68*$T276 + J$69*$U276 + J$70*$V276 + J$71*$W276)),"-")</f>
        <v>-</v>
      </c>
      <c r="AC276" s="226" t="str">
        <f t="shared" ref="AC276:AC282" si="78">IF(ISNUMBER($X276),($J$25+$J$26*AA276+$J$27*AB276),"-")</f>
        <v>-</v>
      </c>
      <c r="AD276" s="227" t="str">
        <f t="shared" ref="AD276:AD282" si="79">IF(ISNUMBER(X276),TANH(0.5*(K$29+K$30*$X276 + K$31*$Y276 + K$32*$Z276 + K$33*$G276 + K$34*$H276 + K$35*$I276 + K$36*$J276 + K$37*$K276 + K$38*$L276 + K$39*$M276 + K$40*$N276 + K$41*$O276 + K$42*$P276 + K$43*$Q276 + K$44*$R276 + K$45*$S276 + K$46*$T276 + K$47*$U276 + K$48*$V276 + K$49*$W276)),"-")</f>
        <v>-</v>
      </c>
      <c r="AE276" s="228" t="str">
        <f t="shared" ref="AE276:AE282" si="80">IF(ISNUMBER(X276),TANH(0.5*(K$51+K$52*$X276 + K$53*$Y276 + K$54*$Z276 + K$55*$G276 + K$56*$H276 + K$57*$I276 + K$58*$J276 + K$59*$K276 + K$60*$L276 + K$61*$M276 + K$62*$N276 + K$63*$O276 + K$64*$P276 + K$65*$Q276 + K$66*$R276 + K$67*$S276 + K$68*$T276 + K$69*$U276 + K$70*$V276 + K$71*$W276)),"-")</f>
        <v>-</v>
      </c>
      <c r="AF276" s="239" t="str">
        <f t="shared" ref="AF276:AF282" si="81">IF(ISNUMBER($X276),($K$25+$K$26*AD276+$K$27*AE276),"-")</f>
        <v>-</v>
      </c>
      <c r="AG276" s="227" t="str">
        <f t="shared" ref="AG276:AG282" si="82">IF(ISNUMBER(X276),TANH(0.5*(L$29+L$30*$X276 + L$31*$Y276 + L$32*$Z276 + L$33*$G276 + L$34*$H276 + L$35*$I276 + L$36*$J276 + L$37*$K276 + L$38*$L276 + L$39*$M276 + L$40*$N276 + L$41*$O276 + L$42*$P276 + L$43*$Q276 + L$44*$R276 + L$45*$S276 + L$46*$T276 + L$47*$U276 + L$48*$V276 + L$49*$W276)),"-")</f>
        <v>-</v>
      </c>
      <c r="AH276" s="228" t="str">
        <f t="shared" ref="AH276:AH282" si="83">IF(ISNUMBER(X276),TANH(0.5*(L$51+L$52*$X276 + L$53*$Y276 + L$54*$Z276 + L$55*$G276 + L$56*$H276 + L$57*$I276 + L$58*$J276 + L$59*$K276 + L$60*$L276 + L$61*$M276 + L$62*$N276 + L$63*$O276 + L$64*$P276 + L$65*$Q276 + L$66*$R276 + L$67*$S276 + L$68*$T276 + L$69*$U276 + L$70*$V276 + L$71*$W276)),"-")</f>
        <v>-</v>
      </c>
      <c r="AI276" s="239" t="str">
        <f t="shared" ref="AI276:AI282" si="84">IF(ISNUMBER($X276),($L$25+$L$26*AG276+$L$27*AH276),"-")</f>
        <v>-</v>
      </c>
      <c r="AJ276" s="227" t="str">
        <f t="shared" ref="AJ276:AJ282" si="85">IF(ISNUMBER(X276),TANH(0.5*(M$29+M$30*$X276 + M$31*$Y276 + M$32*$Z276 + M$33*$G276 + M$34*$H276 + M$35*$I276 + M$36*$J276 + M$37*$K276 + M$38*$L276 + M$39*$M276 + M$40*$N276 + M$41*$O276 + M$42*$P276 + M$43*$Q276 + M$44*$R276 + M$45*$S276 + M$46*$T276 + M$47*$U276 + M$48*$V276 + M$49*$W276)),"-")</f>
        <v>-</v>
      </c>
      <c r="AK276" s="228" t="str">
        <f t="shared" ref="AK276:AK282" si="86">IF(ISNUMBER(X276),TANH(0.5*(M$51+M$52*$X276 + M$53*$Y276 + M$54*$Z276 + M$55*$G276 + M$56*$H276 + M$57*$I276 + M$58*$J276 + M$59*$K276 + M$60*$L276 + M$61*$M276 + M$62*$N276 + M$63*$O276 + M$64*$P276 + M$65*$Q276 + M$66*$R276 + M$67*$S276 + M$68*$T276 + M$69*$U276 + M$70*$V276 + M$71*$W276)),"-")</f>
        <v>-</v>
      </c>
      <c r="AL276" s="239" t="str">
        <f t="shared" ref="AL276:AL282" si="87">IF(ISNUMBER($X276),($M$25+$M$26*AJ276+$M$27*AK276),"-")</f>
        <v>-</v>
      </c>
      <c r="AM276" s="227" t="str">
        <f t="shared" ref="AM276:AM282" si="88">IF(ISNUMBER(X276),TANH(0.5*(N$29+N$30*$X276 + N$31*$Y276 + N$32*$Z276 + N$33*$G276 + N$34*$H276 + N$35*$I276 + N$36*$J276 + N$37*$K276 + N$38*$L276 + N$39*$M276 + N$40*$N276 + N$41*$O276 + N$42*$P276 + N$43*$Q276 + N$44*$R276 + N$45*$S276 + N$46*$T276 + N$47*$U276 + N$48*$V276 + N$49*$W276)),"-")</f>
        <v>-</v>
      </c>
      <c r="AN276" s="228" t="str">
        <f t="shared" ref="AN276:AN282" si="89">IF(ISNUMBER(X276),TANH(0.5*(N$51+N$52*$X276 + N$53*$Y276 + N$54*$Z276 + N$55*$G276 + N$56*$H276 + N$57*$I276 + N$58*$J276 + N$59*$K276 + N$60*$L276 + N$61*$M276 + N$62*$N276 + N$63*$O276 + N$64*$P276 + N$65*$Q276 + N$66*$R276 + N$67*$S276 + N$68*$T276 + N$69*$U276 + N$70*$V276 + N$71*$W276)),"-")</f>
        <v>-</v>
      </c>
      <c r="AO276" s="240" t="str">
        <f t="shared" ref="AO276:AO282" si="90">IF(ISNUMBER($X276),($N$25+$N$26*AM276+$N$27*AN276),"-")</f>
        <v>-</v>
      </c>
      <c r="AP276" s="224" t="str">
        <f t="shared" ref="AP276:AP282" si="91">IF(ISNUMBER(AO276),AVERAGE(AC276,AF276,AI276,AL276,AO276),"-")</f>
        <v>-</v>
      </c>
      <c r="AQ276" s="226" t="str">
        <f t="shared" ref="AQ276:AQ282" si="92">IF(ISNUMBER(AO276),STDEV(AC276,AF276,AI276,AL276,AO276),"-")</f>
        <v>-</v>
      </c>
      <c r="AR276" s="109" t="str">
        <f t="shared" si="72"/>
        <v>-</v>
      </c>
      <c r="AS276" s="110" t="str">
        <f t="shared" ref="AS276:AS282" si="93">IF(ISNUMBER($AQ276),10^($AP276-$AQ276*0.953),"-")</f>
        <v>-</v>
      </c>
      <c r="AT276" s="110" t="str">
        <f t="shared" ref="AT276:AT282" si="94">IF(ISNUMBER($AQ276),10^($AP276+$AQ276*0.953),"-")</f>
        <v>-</v>
      </c>
    </row>
    <row r="277" spans="2:46">
      <c r="B277" s="18">
        <f t="shared" ref="B277:B282" si="95">B276+1</f>
        <v>195</v>
      </c>
      <c r="D277" s="22" t="str">
        <f>IF(ISNUMBER(ESTIMATE!C217),ESTIMATE!C217,"-")</f>
        <v>-</v>
      </c>
      <c r="E277" s="40" t="str">
        <f>IF(ISNUMBER(ESTIMATE!D217),ESTIMATE!D217,"-")</f>
        <v>-</v>
      </c>
      <c r="F277" s="16" t="str">
        <f>IF(ISNUMBER(ESTIMATE!E217),ESTIMATE!E217,"-")</f>
        <v>-</v>
      </c>
      <c r="G277" s="16" t="str">
        <f>IF(ISNUMBER(ESTIMATE!F217),IF(ESTIMATE!F217=1,1,-1),"-")</f>
        <v>-</v>
      </c>
      <c r="H277" s="16" t="str">
        <f>IF(ISNUMBER(ESTIMATE!G217),IF(ESTIMATE!G217=1,1,-1),"-")</f>
        <v>-</v>
      </c>
      <c r="I277" s="16" t="str">
        <f>IF(ISNUMBER(ESTIMATE!H217),IF(ESTIMATE!H217=1,1,-1),"-")</f>
        <v>-</v>
      </c>
      <c r="J277" s="16" t="str">
        <f>IF(ISNUMBER(ESTIMATE!I217),IF(ESTIMATE!I217=1,1,-1),"-")</f>
        <v>-</v>
      </c>
      <c r="K277" s="16" t="str">
        <f>IF(ISNUMBER(ESTIMATE!J217),IF(ESTIMATE!J217=1,1,-1),"-")</f>
        <v>-</v>
      </c>
      <c r="L277" s="16" t="str">
        <f>IF(ISNUMBER(ESTIMATE!K217),IF(ESTIMATE!K217=1,1,-1),"-")</f>
        <v>-</v>
      </c>
      <c r="M277" s="16" t="str">
        <f>IF(ISNUMBER(ESTIMATE!L217),IF(ESTIMATE!L217=1,1,-1),"-")</f>
        <v>-</v>
      </c>
      <c r="N277" s="16" t="str">
        <f>IF(ISNUMBER(ESTIMATE!M217),IF(ESTIMATE!M217=1,1,-1),"-")</f>
        <v>-</v>
      </c>
      <c r="O277" s="16" t="str">
        <f>IF(ISNUMBER(ESTIMATE!N217),IF(ESTIMATE!N217=1,1,-1),"-")</f>
        <v>-</v>
      </c>
      <c r="P277" s="16" t="str">
        <f>IF(ISNUMBER(ESTIMATE!O217),IF(ESTIMATE!O217=1,1,-1),"-")</f>
        <v>-</v>
      </c>
      <c r="Q277" s="16" t="str">
        <f>IF(ISNUMBER(ESTIMATE!P217),IF(ESTIMATE!P217=1,1,-1),"-")</f>
        <v>-</v>
      </c>
      <c r="R277" s="16" t="str">
        <f>IF(ISNUMBER(ESTIMATE!Q217),IF(ESTIMATE!Q217=1,1,-1),"-")</f>
        <v>-</v>
      </c>
      <c r="S277" s="16" t="str">
        <f>IF(ISNUMBER(ESTIMATE!R217),IF(ESTIMATE!R217=1,1,-1),"-")</f>
        <v>-</v>
      </c>
      <c r="T277" s="16" t="str">
        <f>IF(ISNUMBER(ESTIMATE!S217),IF(ESTIMATE!S217=1,1,-1),"-")</f>
        <v>-</v>
      </c>
      <c r="U277" s="16" t="str">
        <f>IF(ISNUMBER(ESTIMATE!T217),IF(ESTIMATE!T217=1,1,-1),"-")</f>
        <v>-</v>
      </c>
      <c r="V277" s="16" t="str">
        <f>IF(ISNUMBER(ESTIMATE!U217),IF(ESTIMATE!U217=1,1,-1),"-")</f>
        <v>-</v>
      </c>
      <c r="W277" s="16" t="str">
        <f>IF(ISNUMBER(ESTIMATE!V217),IF(ESTIMATE!V217=1,1,-1),"-")</f>
        <v>-</v>
      </c>
      <c r="X277" s="224" t="str">
        <f t="shared" si="73"/>
        <v>-</v>
      </c>
      <c r="Y277" s="225" t="str">
        <f t="shared" si="74"/>
        <v>-</v>
      </c>
      <c r="Z277" s="226" t="str">
        <f t="shared" si="75"/>
        <v>-</v>
      </c>
      <c r="AA277" s="227" t="str">
        <f t="shared" si="76"/>
        <v>-</v>
      </c>
      <c r="AB277" s="228" t="str">
        <f t="shared" si="77"/>
        <v>-</v>
      </c>
      <c r="AC277" s="226" t="str">
        <f t="shared" si="78"/>
        <v>-</v>
      </c>
      <c r="AD277" s="227" t="str">
        <f t="shared" si="79"/>
        <v>-</v>
      </c>
      <c r="AE277" s="228" t="str">
        <f t="shared" si="80"/>
        <v>-</v>
      </c>
      <c r="AF277" s="239" t="str">
        <f t="shared" si="81"/>
        <v>-</v>
      </c>
      <c r="AG277" s="227" t="str">
        <f t="shared" si="82"/>
        <v>-</v>
      </c>
      <c r="AH277" s="228" t="str">
        <f t="shared" si="83"/>
        <v>-</v>
      </c>
      <c r="AI277" s="239" t="str">
        <f t="shared" si="84"/>
        <v>-</v>
      </c>
      <c r="AJ277" s="227" t="str">
        <f t="shared" si="85"/>
        <v>-</v>
      </c>
      <c r="AK277" s="228" t="str">
        <f t="shared" si="86"/>
        <v>-</v>
      </c>
      <c r="AL277" s="239" t="str">
        <f t="shared" si="87"/>
        <v>-</v>
      </c>
      <c r="AM277" s="227" t="str">
        <f t="shared" si="88"/>
        <v>-</v>
      </c>
      <c r="AN277" s="228" t="str">
        <f t="shared" si="89"/>
        <v>-</v>
      </c>
      <c r="AO277" s="240" t="str">
        <f t="shared" si="90"/>
        <v>-</v>
      </c>
      <c r="AP277" s="224" t="str">
        <f t="shared" si="91"/>
        <v>-</v>
      </c>
      <c r="AQ277" s="226" t="str">
        <f t="shared" si="92"/>
        <v>-</v>
      </c>
      <c r="AR277" s="109" t="str">
        <f t="shared" si="72"/>
        <v>-</v>
      </c>
      <c r="AS277" s="110" t="str">
        <f t="shared" si="93"/>
        <v>-</v>
      </c>
      <c r="AT277" s="110" t="str">
        <f t="shared" si="94"/>
        <v>-</v>
      </c>
    </row>
    <row r="278" spans="2:46">
      <c r="B278" s="18">
        <f t="shared" si="95"/>
        <v>196</v>
      </c>
      <c r="D278" s="22" t="str">
        <f>IF(ISNUMBER(ESTIMATE!C218),ESTIMATE!C218,"-")</f>
        <v>-</v>
      </c>
      <c r="E278" s="40" t="str">
        <f>IF(ISNUMBER(ESTIMATE!D218),ESTIMATE!D218,"-")</f>
        <v>-</v>
      </c>
      <c r="F278" s="16" t="str">
        <f>IF(ISNUMBER(ESTIMATE!E218),ESTIMATE!E218,"-")</f>
        <v>-</v>
      </c>
      <c r="G278" s="16" t="str">
        <f>IF(ISNUMBER(ESTIMATE!F218),IF(ESTIMATE!F218=1,1,-1),"-")</f>
        <v>-</v>
      </c>
      <c r="H278" s="16" t="str">
        <f>IF(ISNUMBER(ESTIMATE!G218),IF(ESTIMATE!G218=1,1,-1),"-")</f>
        <v>-</v>
      </c>
      <c r="I278" s="16" t="str">
        <f>IF(ISNUMBER(ESTIMATE!H218),IF(ESTIMATE!H218=1,1,-1),"-")</f>
        <v>-</v>
      </c>
      <c r="J278" s="16" t="str">
        <f>IF(ISNUMBER(ESTIMATE!I218),IF(ESTIMATE!I218=1,1,-1),"-")</f>
        <v>-</v>
      </c>
      <c r="K278" s="16" t="str">
        <f>IF(ISNUMBER(ESTIMATE!J218),IF(ESTIMATE!J218=1,1,-1),"-")</f>
        <v>-</v>
      </c>
      <c r="L278" s="16" t="str">
        <f>IF(ISNUMBER(ESTIMATE!K218),IF(ESTIMATE!K218=1,1,-1),"-")</f>
        <v>-</v>
      </c>
      <c r="M278" s="16" t="str">
        <f>IF(ISNUMBER(ESTIMATE!L218),IF(ESTIMATE!L218=1,1,-1),"-")</f>
        <v>-</v>
      </c>
      <c r="N278" s="16" t="str">
        <f>IF(ISNUMBER(ESTIMATE!M218),IF(ESTIMATE!M218=1,1,-1),"-")</f>
        <v>-</v>
      </c>
      <c r="O278" s="16" t="str">
        <f>IF(ISNUMBER(ESTIMATE!N218),IF(ESTIMATE!N218=1,1,-1),"-")</f>
        <v>-</v>
      </c>
      <c r="P278" s="16" t="str">
        <f>IF(ISNUMBER(ESTIMATE!O218),IF(ESTIMATE!O218=1,1,-1),"-")</f>
        <v>-</v>
      </c>
      <c r="Q278" s="16" t="str">
        <f>IF(ISNUMBER(ESTIMATE!P218),IF(ESTIMATE!P218=1,1,-1),"-")</f>
        <v>-</v>
      </c>
      <c r="R278" s="16" t="str">
        <f>IF(ISNUMBER(ESTIMATE!Q218),IF(ESTIMATE!Q218=1,1,-1),"-")</f>
        <v>-</v>
      </c>
      <c r="S278" s="16" t="str">
        <f>IF(ISNUMBER(ESTIMATE!R218),IF(ESTIMATE!R218=1,1,-1),"-")</f>
        <v>-</v>
      </c>
      <c r="T278" s="16" t="str">
        <f>IF(ISNUMBER(ESTIMATE!S218),IF(ESTIMATE!S218=1,1,-1),"-")</f>
        <v>-</v>
      </c>
      <c r="U278" s="16" t="str">
        <f>IF(ISNUMBER(ESTIMATE!T218),IF(ESTIMATE!T218=1,1,-1),"-")</f>
        <v>-</v>
      </c>
      <c r="V278" s="16" t="str">
        <f>IF(ISNUMBER(ESTIMATE!U218),IF(ESTIMATE!U218=1,1,-1),"-")</f>
        <v>-</v>
      </c>
      <c r="W278" s="16" t="str">
        <f>IF(ISNUMBER(ESTIMATE!V218),IF(ESTIMATE!V218=1,1,-1),"-")</f>
        <v>-</v>
      </c>
      <c r="X278" s="224" t="str">
        <f t="shared" si="73"/>
        <v>-</v>
      </c>
      <c r="Y278" s="225" t="str">
        <f t="shared" si="74"/>
        <v>-</v>
      </c>
      <c r="Z278" s="226" t="str">
        <f t="shared" si="75"/>
        <v>-</v>
      </c>
      <c r="AA278" s="227" t="str">
        <f t="shared" si="76"/>
        <v>-</v>
      </c>
      <c r="AB278" s="228" t="str">
        <f t="shared" si="77"/>
        <v>-</v>
      </c>
      <c r="AC278" s="226" t="str">
        <f t="shared" si="78"/>
        <v>-</v>
      </c>
      <c r="AD278" s="227" t="str">
        <f t="shared" si="79"/>
        <v>-</v>
      </c>
      <c r="AE278" s="228" t="str">
        <f t="shared" si="80"/>
        <v>-</v>
      </c>
      <c r="AF278" s="239" t="str">
        <f t="shared" si="81"/>
        <v>-</v>
      </c>
      <c r="AG278" s="227" t="str">
        <f t="shared" si="82"/>
        <v>-</v>
      </c>
      <c r="AH278" s="228" t="str">
        <f t="shared" si="83"/>
        <v>-</v>
      </c>
      <c r="AI278" s="239" t="str">
        <f t="shared" si="84"/>
        <v>-</v>
      </c>
      <c r="AJ278" s="227" t="str">
        <f t="shared" si="85"/>
        <v>-</v>
      </c>
      <c r="AK278" s="228" t="str">
        <f t="shared" si="86"/>
        <v>-</v>
      </c>
      <c r="AL278" s="239" t="str">
        <f t="shared" si="87"/>
        <v>-</v>
      </c>
      <c r="AM278" s="227" t="str">
        <f t="shared" si="88"/>
        <v>-</v>
      </c>
      <c r="AN278" s="228" t="str">
        <f t="shared" si="89"/>
        <v>-</v>
      </c>
      <c r="AO278" s="240" t="str">
        <f t="shared" si="90"/>
        <v>-</v>
      </c>
      <c r="AP278" s="224" t="str">
        <f t="shared" si="91"/>
        <v>-</v>
      </c>
      <c r="AQ278" s="226" t="str">
        <f t="shared" si="92"/>
        <v>-</v>
      </c>
      <c r="AR278" s="109" t="str">
        <f>IF(ISNUMBER(AP278),10^AP278,"-")</f>
        <v>-</v>
      </c>
      <c r="AS278" s="110" t="str">
        <f t="shared" si="93"/>
        <v>-</v>
      </c>
      <c r="AT278" s="110" t="str">
        <f t="shared" si="94"/>
        <v>-</v>
      </c>
    </row>
    <row r="279" spans="2:46">
      <c r="B279" s="18">
        <f t="shared" si="95"/>
        <v>197</v>
      </c>
      <c r="D279" s="22" t="str">
        <f>IF(ISNUMBER(ESTIMATE!C219),ESTIMATE!C219,"-")</f>
        <v>-</v>
      </c>
      <c r="E279" s="40" t="str">
        <f>IF(ISNUMBER(ESTIMATE!D219),ESTIMATE!D219,"-")</f>
        <v>-</v>
      </c>
      <c r="F279" s="16" t="str">
        <f>IF(ISNUMBER(ESTIMATE!E219),ESTIMATE!E219,"-")</f>
        <v>-</v>
      </c>
      <c r="G279" s="16" t="str">
        <f>IF(ISNUMBER(ESTIMATE!F219),IF(ESTIMATE!F219=1,1,-1),"-")</f>
        <v>-</v>
      </c>
      <c r="H279" s="16" t="str">
        <f>IF(ISNUMBER(ESTIMATE!G219),IF(ESTIMATE!G219=1,1,-1),"-")</f>
        <v>-</v>
      </c>
      <c r="I279" s="16" t="str">
        <f>IF(ISNUMBER(ESTIMATE!H219),IF(ESTIMATE!H219=1,1,-1),"-")</f>
        <v>-</v>
      </c>
      <c r="J279" s="16" t="str">
        <f>IF(ISNUMBER(ESTIMATE!I219),IF(ESTIMATE!I219=1,1,-1),"-")</f>
        <v>-</v>
      </c>
      <c r="K279" s="16" t="str">
        <f>IF(ISNUMBER(ESTIMATE!J219),IF(ESTIMATE!J219=1,1,-1),"-")</f>
        <v>-</v>
      </c>
      <c r="L279" s="16" t="str">
        <f>IF(ISNUMBER(ESTIMATE!K219),IF(ESTIMATE!K219=1,1,-1),"-")</f>
        <v>-</v>
      </c>
      <c r="M279" s="16" t="str">
        <f>IF(ISNUMBER(ESTIMATE!L219),IF(ESTIMATE!L219=1,1,-1),"-")</f>
        <v>-</v>
      </c>
      <c r="N279" s="16" t="str">
        <f>IF(ISNUMBER(ESTIMATE!M219),IF(ESTIMATE!M219=1,1,-1),"-")</f>
        <v>-</v>
      </c>
      <c r="O279" s="16" t="str">
        <f>IF(ISNUMBER(ESTIMATE!N219),IF(ESTIMATE!N219=1,1,-1),"-")</f>
        <v>-</v>
      </c>
      <c r="P279" s="16" t="str">
        <f>IF(ISNUMBER(ESTIMATE!O219),IF(ESTIMATE!O219=1,1,-1),"-")</f>
        <v>-</v>
      </c>
      <c r="Q279" s="16" t="str">
        <f>IF(ISNUMBER(ESTIMATE!P219),IF(ESTIMATE!P219=1,1,-1),"-")</f>
        <v>-</v>
      </c>
      <c r="R279" s="16" t="str">
        <f>IF(ISNUMBER(ESTIMATE!Q219),IF(ESTIMATE!Q219=1,1,-1),"-")</f>
        <v>-</v>
      </c>
      <c r="S279" s="16" t="str">
        <f>IF(ISNUMBER(ESTIMATE!R219),IF(ESTIMATE!R219=1,1,-1),"-")</f>
        <v>-</v>
      </c>
      <c r="T279" s="16" t="str">
        <f>IF(ISNUMBER(ESTIMATE!S219),IF(ESTIMATE!S219=1,1,-1),"-")</f>
        <v>-</v>
      </c>
      <c r="U279" s="16" t="str">
        <f>IF(ISNUMBER(ESTIMATE!T219),IF(ESTIMATE!T219=1,1,-1),"-")</f>
        <v>-</v>
      </c>
      <c r="V279" s="16" t="str">
        <f>IF(ISNUMBER(ESTIMATE!U219),IF(ESTIMATE!U219=1,1,-1),"-")</f>
        <v>-</v>
      </c>
      <c r="W279" s="16" t="str">
        <f>IF(ISNUMBER(ESTIMATE!V219),IF(ESTIMATE!V219=1,1,-1),"-")</f>
        <v>-</v>
      </c>
      <c r="X279" s="224" t="str">
        <f t="shared" si="73"/>
        <v>-</v>
      </c>
      <c r="Y279" s="225" t="str">
        <f t="shared" si="74"/>
        <v>-</v>
      </c>
      <c r="Z279" s="226" t="str">
        <f t="shared" si="75"/>
        <v>-</v>
      </c>
      <c r="AA279" s="227" t="str">
        <f t="shared" si="76"/>
        <v>-</v>
      </c>
      <c r="AB279" s="228" t="str">
        <f t="shared" si="77"/>
        <v>-</v>
      </c>
      <c r="AC279" s="226" t="str">
        <f t="shared" si="78"/>
        <v>-</v>
      </c>
      <c r="AD279" s="227" t="str">
        <f t="shared" si="79"/>
        <v>-</v>
      </c>
      <c r="AE279" s="228" t="str">
        <f t="shared" si="80"/>
        <v>-</v>
      </c>
      <c r="AF279" s="239" t="str">
        <f t="shared" si="81"/>
        <v>-</v>
      </c>
      <c r="AG279" s="227" t="str">
        <f t="shared" si="82"/>
        <v>-</v>
      </c>
      <c r="AH279" s="228" t="str">
        <f t="shared" si="83"/>
        <v>-</v>
      </c>
      <c r="AI279" s="239" t="str">
        <f t="shared" si="84"/>
        <v>-</v>
      </c>
      <c r="AJ279" s="227" t="str">
        <f t="shared" si="85"/>
        <v>-</v>
      </c>
      <c r="AK279" s="228" t="str">
        <f t="shared" si="86"/>
        <v>-</v>
      </c>
      <c r="AL279" s="239" t="str">
        <f t="shared" si="87"/>
        <v>-</v>
      </c>
      <c r="AM279" s="227" t="str">
        <f t="shared" si="88"/>
        <v>-</v>
      </c>
      <c r="AN279" s="228" t="str">
        <f t="shared" si="89"/>
        <v>-</v>
      </c>
      <c r="AO279" s="240" t="str">
        <f t="shared" si="90"/>
        <v>-</v>
      </c>
      <c r="AP279" s="224" t="str">
        <f t="shared" si="91"/>
        <v>-</v>
      </c>
      <c r="AQ279" s="226" t="str">
        <f t="shared" si="92"/>
        <v>-</v>
      </c>
      <c r="AR279" s="109" t="str">
        <f>IF(ISNUMBER(AP279),10^AP279,"-")</f>
        <v>-</v>
      </c>
      <c r="AS279" s="110" t="str">
        <f t="shared" si="93"/>
        <v>-</v>
      </c>
      <c r="AT279" s="110" t="str">
        <f t="shared" si="94"/>
        <v>-</v>
      </c>
    </row>
    <row r="280" spans="2:46">
      <c r="B280" s="18">
        <f t="shared" si="95"/>
        <v>198</v>
      </c>
      <c r="D280" s="22" t="str">
        <f>IF(ISNUMBER(ESTIMATE!C220),ESTIMATE!C220,"-")</f>
        <v>-</v>
      </c>
      <c r="E280" s="40" t="str">
        <f>IF(ISNUMBER(ESTIMATE!D220),ESTIMATE!D220,"-")</f>
        <v>-</v>
      </c>
      <c r="F280" s="16" t="str">
        <f>IF(ISNUMBER(ESTIMATE!E220),ESTIMATE!E220,"-")</f>
        <v>-</v>
      </c>
      <c r="G280" s="16" t="str">
        <f>IF(ISNUMBER(ESTIMATE!F220),IF(ESTIMATE!F220=1,1,-1),"-")</f>
        <v>-</v>
      </c>
      <c r="H280" s="16" t="str">
        <f>IF(ISNUMBER(ESTIMATE!G220),IF(ESTIMATE!G220=1,1,-1),"-")</f>
        <v>-</v>
      </c>
      <c r="I280" s="16" t="str">
        <f>IF(ISNUMBER(ESTIMATE!H220),IF(ESTIMATE!H220=1,1,-1),"-")</f>
        <v>-</v>
      </c>
      <c r="J280" s="16" t="str">
        <f>IF(ISNUMBER(ESTIMATE!I220),IF(ESTIMATE!I220=1,1,-1),"-")</f>
        <v>-</v>
      </c>
      <c r="K280" s="16" t="str">
        <f>IF(ISNUMBER(ESTIMATE!J220),IF(ESTIMATE!J220=1,1,-1),"-")</f>
        <v>-</v>
      </c>
      <c r="L280" s="16" t="str">
        <f>IF(ISNUMBER(ESTIMATE!K220),IF(ESTIMATE!K220=1,1,-1),"-")</f>
        <v>-</v>
      </c>
      <c r="M280" s="16" t="str">
        <f>IF(ISNUMBER(ESTIMATE!L220),IF(ESTIMATE!L220=1,1,-1),"-")</f>
        <v>-</v>
      </c>
      <c r="N280" s="16" t="str">
        <f>IF(ISNUMBER(ESTIMATE!M220),IF(ESTIMATE!M220=1,1,-1),"-")</f>
        <v>-</v>
      </c>
      <c r="O280" s="16" t="str">
        <f>IF(ISNUMBER(ESTIMATE!N220),IF(ESTIMATE!N220=1,1,-1),"-")</f>
        <v>-</v>
      </c>
      <c r="P280" s="16" t="str">
        <f>IF(ISNUMBER(ESTIMATE!O220),IF(ESTIMATE!O220=1,1,-1),"-")</f>
        <v>-</v>
      </c>
      <c r="Q280" s="16" t="str">
        <f>IF(ISNUMBER(ESTIMATE!P220),IF(ESTIMATE!P220=1,1,-1),"-")</f>
        <v>-</v>
      </c>
      <c r="R280" s="16" t="str">
        <f>IF(ISNUMBER(ESTIMATE!Q220),IF(ESTIMATE!Q220=1,1,-1),"-")</f>
        <v>-</v>
      </c>
      <c r="S280" s="16" t="str">
        <f>IF(ISNUMBER(ESTIMATE!R220),IF(ESTIMATE!R220=1,1,-1),"-")</f>
        <v>-</v>
      </c>
      <c r="T280" s="16" t="str">
        <f>IF(ISNUMBER(ESTIMATE!S220),IF(ESTIMATE!S220=1,1,-1),"-")</f>
        <v>-</v>
      </c>
      <c r="U280" s="16" t="str">
        <f>IF(ISNUMBER(ESTIMATE!T220),IF(ESTIMATE!T220=1,1,-1),"-")</f>
        <v>-</v>
      </c>
      <c r="V280" s="16" t="str">
        <f>IF(ISNUMBER(ESTIMATE!U220),IF(ESTIMATE!U220=1,1,-1),"-")</f>
        <v>-</v>
      </c>
      <c r="W280" s="16" t="str">
        <f>IF(ISNUMBER(ESTIMATE!V220),IF(ESTIMATE!V220=1,1,-1),"-")</f>
        <v>-</v>
      </c>
      <c r="X280" s="224" t="str">
        <f t="shared" si="73"/>
        <v>-</v>
      </c>
      <c r="Y280" s="225" t="str">
        <f t="shared" si="74"/>
        <v>-</v>
      </c>
      <c r="Z280" s="226" t="str">
        <f t="shared" si="75"/>
        <v>-</v>
      </c>
      <c r="AA280" s="227" t="str">
        <f t="shared" si="76"/>
        <v>-</v>
      </c>
      <c r="AB280" s="228" t="str">
        <f t="shared" si="77"/>
        <v>-</v>
      </c>
      <c r="AC280" s="226" t="str">
        <f t="shared" si="78"/>
        <v>-</v>
      </c>
      <c r="AD280" s="227" t="str">
        <f t="shared" si="79"/>
        <v>-</v>
      </c>
      <c r="AE280" s="228" t="str">
        <f t="shared" si="80"/>
        <v>-</v>
      </c>
      <c r="AF280" s="239" t="str">
        <f t="shared" si="81"/>
        <v>-</v>
      </c>
      <c r="AG280" s="227" t="str">
        <f t="shared" si="82"/>
        <v>-</v>
      </c>
      <c r="AH280" s="228" t="str">
        <f t="shared" si="83"/>
        <v>-</v>
      </c>
      <c r="AI280" s="239" t="str">
        <f t="shared" si="84"/>
        <v>-</v>
      </c>
      <c r="AJ280" s="227" t="str">
        <f t="shared" si="85"/>
        <v>-</v>
      </c>
      <c r="AK280" s="228" t="str">
        <f t="shared" si="86"/>
        <v>-</v>
      </c>
      <c r="AL280" s="239" t="str">
        <f t="shared" si="87"/>
        <v>-</v>
      </c>
      <c r="AM280" s="227" t="str">
        <f t="shared" si="88"/>
        <v>-</v>
      </c>
      <c r="AN280" s="228" t="str">
        <f t="shared" si="89"/>
        <v>-</v>
      </c>
      <c r="AO280" s="240" t="str">
        <f t="shared" si="90"/>
        <v>-</v>
      </c>
      <c r="AP280" s="224" t="str">
        <f t="shared" si="91"/>
        <v>-</v>
      </c>
      <c r="AQ280" s="226" t="str">
        <f t="shared" si="92"/>
        <v>-</v>
      </c>
      <c r="AR280" s="109" t="str">
        <f>IF(ISNUMBER(AP280),10^AP280,"-")</f>
        <v>-</v>
      </c>
      <c r="AS280" s="110" t="str">
        <f t="shared" si="93"/>
        <v>-</v>
      </c>
      <c r="AT280" s="110" t="str">
        <f t="shared" si="94"/>
        <v>-</v>
      </c>
    </row>
    <row r="281" spans="2:46">
      <c r="B281" s="18">
        <f t="shared" si="95"/>
        <v>199</v>
      </c>
      <c r="D281" s="22" t="str">
        <f>IF(ISNUMBER(ESTIMATE!C221),ESTIMATE!C221,"-")</f>
        <v>-</v>
      </c>
      <c r="E281" s="40" t="str">
        <f>IF(ISNUMBER(ESTIMATE!D221),ESTIMATE!D221,"-")</f>
        <v>-</v>
      </c>
      <c r="F281" s="16" t="str">
        <f>IF(ISNUMBER(ESTIMATE!E221),ESTIMATE!E221,"-")</f>
        <v>-</v>
      </c>
      <c r="G281" s="16" t="str">
        <f>IF(ISNUMBER(ESTIMATE!F221),IF(ESTIMATE!F221=1,1,-1),"-")</f>
        <v>-</v>
      </c>
      <c r="H281" s="16" t="str">
        <f>IF(ISNUMBER(ESTIMATE!G221),IF(ESTIMATE!G221=1,1,-1),"-")</f>
        <v>-</v>
      </c>
      <c r="I281" s="16" t="str">
        <f>IF(ISNUMBER(ESTIMATE!H221),IF(ESTIMATE!H221=1,1,-1),"-")</f>
        <v>-</v>
      </c>
      <c r="J281" s="16" t="str">
        <f>IF(ISNUMBER(ESTIMATE!I221),IF(ESTIMATE!I221=1,1,-1),"-")</f>
        <v>-</v>
      </c>
      <c r="K281" s="16" t="str">
        <f>IF(ISNUMBER(ESTIMATE!J221),IF(ESTIMATE!J221=1,1,-1),"-")</f>
        <v>-</v>
      </c>
      <c r="L281" s="16" t="str">
        <f>IF(ISNUMBER(ESTIMATE!K221),IF(ESTIMATE!K221=1,1,-1),"-")</f>
        <v>-</v>
      </c>
      <c r="M281" s="16" t="str">
        <f>IF(ISNUMBER(ESTIMATE!L221),IF(ESTIMATE!L221=1,1,-1),"-")</f>
        <v>-</v>
      </c>
      <c r="N281" s="16" t="str">
        <f>IF(ISNUMBER(ESTIMATE!M221),IF(ESTIMATE!M221=1,1,-1),"-")</f>
        <v>-</v>
      </c>
      <c r="O281" s="16" t="str">
        <f>IF(ISNUMBER(ESTIMATE!N221),IF(ESTIMATE!N221=1,1,-1),"-")</f>
        <v>-</v>
      </c>
      <c r="P281" s="16" t="str">
        <f>IF(ISNUMBER(ESTIMATE!O221),IF(ESTIMATE!O221=1,1,-1),"-")</f>
        <v>-</v>
      </c>
      <c r="Q281" s="16" t="str">
        <f>IF(ISNUMBER(ESTIMATE!P221),IF(ESTIMATE!P221=1,1,-1),"-")</f>
        <v>-</v>
      </c>
      <c r="R281" s="16" t="str">
        <f>IF(ISNUMBER(ESTIMATE!Q221),IF(ESTIMATE!Q221=1,1,-1),"-")</f>
        <v>-</v>
      </c>
      <c r="S281" s="16" t="str">
        <f>IF(ISNUMBER(ESTIMATE!R221),IF(ESTIMATE!R221=1,1,-1),"-")</f>
        <v>-</v>
      </c>
      <c r="T281" s="16" t="str">
        <f>IF(ISNUMBER(ESTIMATE!S221),IF(ESTIMATE!S221=1,1,-1),"-")</f>
        <v>-</v>
      </c>
      <c r="U281" s="16" t="str">
        <f>IF(ISNUMBER(ESTIMATE!T221),IF(ESTIMATE!T221=1,1,-1),"-")</f>
        <v>-</v>
      </c>
      <c r="V281" s="16" t="str">
        <f>IF(ISNUMBER(ESTIMATE!U221),IF(ESTIMATE!U221=1,1,-1),"-")</f>
        <v>-</v>
      </c>
      <c r="W281" s="16" t="str">
        <f>IF(ISNUMBER(ESTIMATE!V221),IF(ESTIMATE!V221=1,1,-1),"-")</f>
        <v>-</v>
      </c>
      <c r="X281" s="224" t="str">
        <f t="shared" si="73"/>
        <v>-</v>
      </c>
      <c r="Y281" s="225" t="str">
        <f t="shared" si="74"/>
        <v>-</v>
      </c>
      <c r="Z281" s="226" t="str">
        <f t="shared" si="75"/>
        <v>-</v>
      </c>
      <c r="AA281" s="227" t="str">
        <f t="shared" si="76"/>
        <v>-</v>
      </c>
      <c r="AB281" s="228" t="str">
        <f t="shared" si="77"/>
        <v>-</v>
      </c>
      <c r="AC281" s="226" t="str">
        <f t="shared" si="78"/>
        <v>-</v>
      </c>
      <c r="AD281" s="227" t="str">
        <f t="shared" si="79"/>
        <v>-</v>
      </c>
      <c r="AE281" s="228" t="str">
        <f t="shared" si="80"/>
        <v>-</v>
      </c>
      <c r="AF281" s="239" t="str">
        <f t="shared" si="81"/>
        <v>-</v>
      </c>
      <c r="AG281" s="227" t="str">
        <f t="shared" si="82"/>
        <v>-</v>
      </c>
      <c r="AH281" s="228" t="str">
        <f t="shared" si="83"/>
        <v>-</v>
      </c>
      <c r="AI281" s="239" t="str">
        <f t="shared" si="84"/>
        <v>-</v>
      </c>
      <c r="AJ281" s="227" t="str">
        <f t="shared" si="85"/>
        <v>-</v>
      </c>
      <c r="AK281" s="228" t="str">
        <f t="shared" si="86"/>
        <v>-</v>
      </c>
      <c r="AL281" s="239" t="str">
        <f t="shared" si="87"/>
        <v>-</v>
      </c>
      <c r="AM281" s="227" t="str">
        <f t="shared" si="88"/>
        <v>-</v>
      </c>
      <c r="AN281" s="228" t="str">
        <f t="shared" si="89"/>
        <v>-</v>
      </c>
      <c r="AO281" s="240" t="str">
        <f t="shared" si="90"/>
        <v>-</v>
      </c>
      <c r="AP281" s="224" t="str">
        <f t="shared" si="91"/>
        <v>-</v>
      </c>
      <c r="AQ281" s="226" t="str">
        <f t="shared" si="92"/>
        <v>-</v>
      </c>
      <c r="AR281" s="109" t="str">
        <f>IF(ISNUMBER(AP281),10^AP281,"-")</f>
        <v>-</v>
      </c>
      <c r="AS281" s="110" t="str">
        <f t="shared" si="93"/>
        <v>-</v>
      </c>
      <c r="AT281" s="110" t="str">
        <f t="shared" si="94"/>
        <v>-</v>
      </c>
    </row>
    <row r="282" spans="2:46">
      <c r="B282" s="18">
        <f t="shared" si="95"/>
        <v>200</v>
      </c>
      <c r="D282" s="22" t="str">
        <f>IF(ISNUMBER(ESTIMATE!C222),ESTIMATE!C222,"-")</f>
        <v>-</v>
      </c>
      <c r="E282" s="40" t="str">
        <f>IF(ISNUMBER(ESTIMATE!D222),ESTIMATE!D222,"-")</f>
        <v>-</v>
      </c>
      <c r="F282" s="16" t="str">
        <f>IF(ISNUMBER(ESTIMATE!E222),ESTIMATE!E222,"-")</f>
        <v>-</v>
      </c>
      <c r="G282" s="16" t="str">
        <f>IF(ISNUMBER(ESTIMATE!F222),IF(ESTIMATE!F222=1,1,-1),"-")</f>
        <v>-</v>
      </c>
      <c r="H282" s="16" t="str">
        <f>IF(ISNUMBER(ESTIMATE!G222),IF(ESTIMATE!G222=1,1,-1),"-")</f>
        <v>-</v>
      </c>
      <c r="I282" s="16" t="str">
        <f>IF(ISNUMBER(ESTIMATE!H222),IF(ESTIMATE!H222=1,1,-1),"-")</f>
        <v>-</v>
      </c>
      <c r="J282" s="16" t="str">
        <f>IF(ISNUMBER(ESTIMATE!I222),IF(ESTIMATE!I222=1,1,-1),"-")</f>
        <v>-</v>
      </c>
      <c r="K282" s="16" t="str">
        <f>IF(ISNUMBER(ESTIMATE!J222),IF(ESTIMATE!J222=1,1,-1),"-")</f>
        <v>-</v>
      </c>
      <c r="L282" s="16" t="str">
        <f>IF(ISNUMBER(ESTIMATE!K222),IF(ESTIMATE!K222=1,1,-1),"-")</f>
        <v>-</v>
      </c>
      <c r="M282" s="16" t="str">
        <f>IF(ISNUMBER(ESTIMATE!L222),IF(ESTIMATE!L222=1,1,-1),"-")</f>
        <v>-</v>
      </c>
      <c r="N282" s="16" t="str">
        <f>IF(ISNUMBER(ESTIMATE!M222),IF(ESTIMATE!M222=1,1,-1),"-")</f>
        <v>-</v>
      </c>
      <c r="O282" s="16" t="str">
        <f>IF(ISNUMBER(ESTIMATE!N222),IF(ESTIMATE!N222=1,1,-1),"-")</f>
        <v>-</v>
      </c>
      <c r="P282" s="16" t="str">
        <f>IF(ISNUMBER(ESTIMATE!O222),IF(ESTIMATE!O222=1,1,-1),"-")</f>
        <v>-</v>
      </c>
      <c r="Q282" s="16" t="str">
        <f>IF(ISNUMBER(ESTIMATE!P222),IF(ESTIMATE!P222=1,1,-1),"-")</f>
        <v>-</v>
      </c>
      <c r="R282" s="16" t="str">
        <f>IF(ISNUMBER(ESTIMATE!Q222),IF(ESTIMATE!Q222=1,1,-1),"-")</f>
        <v>-</v>
      </c>
      <c r="S282" s="16" t="str">
        <f>IF(ISNUMBER(ESTIMATE!R222),IF(ESTIMATE!R222=1,1,-1),"-")</f>
        <v>-</v>
      </c>
      <c r="T282" s="16" t="str">
        <f>IF(ISNUMBER(ESTIMATE!S222),IF(ESTIMATE!S222=1,1,-1),"-")</f>
        <v>-</v>
      </c>
      <c r="U282" s="16" t="str">
        <f>IF(ISNUMBER(ESTIMATE!T222),IF(ESTIMATE!T222=1,1,-1),"-")</f>
        <v>-</v>
      </c>
      <c r="V282" s="16" t="str">
        <f>IF(ISNUMBER(ESTIMATE!U222),IF(ESTIMATE!U222=1,1,-1),"-")</f>
        <v>-</v>
      </c>
      <c r="W282" s="16" t="str">
        <f>IF(ISNUMBER(ESTIMATE!V222),IF(ESTIMATE!V222=1,1,-1),"-")</f>
        <v>-</v>
      </c>
      <c r="X282" s="224" t="str">
        <f t="shared" si="73"/>
        <v>-</v>
      </c>
      <c r="Y282" s="225" t="str">
        <f t="shared" si="74"/>
        <v>-</v>
      </c>
      <c r="Z282" s="226" t="str">
        <f t="shared" si="75"/>
        <v>-</v>
      </c>
      <c r="AA282" s="227" t="str">
        <f t="shared" si="76"/>
        <v>-</v>
      </c>
      <c r="AB282" s="228" t="str">
        <f t="shared" si="77"/>
        <v>-</v>
      </c>
      <c r="AC282" s="226" t="str">
        <f t="shared" si="78"/>
        <v>-</v>
      </c>
      <c r="AD282" s="227" t="str">
        <f t="shared" si="79"/>
        <v>-</v>
      </c>
      <c r="AE282" s="228" t="str">
        <f t="shared" si="80"/>
        <v>-</v>
      </c>
      <c r="AF282" s="239" t="str">
        <f t="shared" si="81"/>
        <v>-</v>
      </c>
      <c r="AG282" s="227" t="str">
        <f t="shared" si="82"/>
        <v>-</v>
      </c>
      <c r="AH282" s="228" t="str">
        <f t="shared" si="83"/>
        <v>-</v>
      </c>
      <c r="AI282" s="239" t="str">
        <f t="shared" si="84"/>
        <v>-</v>
      </c>
      <c r="AJ282" s="227" t="str">
        <f t="shared" si="85"/>
        <v>-</v>
      </c>
      <c r="AK282" s="228" t="str">
        <f t="shared" si="86"/>
        <v>-</v>
      </c>
      <c r="AL282" s="239" t="str">
        <f t="shared" si="87"/>
        <v>-</v>
      </c>
      <c r="AM282" s="227" t="str">
        <f t="shared" si="88"/>
        <v>-</v>
      </c>
      <c r="AN282" s="228" t="str">
        <f t="shared" si="89"/>
        <v>-</v>
      </c>
      <c r="AO282" s="240" t="str">
        <f t="shared" si="90"/>
        <v>-</v>
      </c>
      <c r="AP282" s="224" t="str">
        <f t="shared" si="91"/>
        <v>-</v>
      </c>
      <c r="AQ282" s="226" t="str">
        <f t="shared" si="92"/>
        <v>-</v>
      </c>
      <c r="AR282" s="109" t="str">
        <f>IF(ISNUMBER(AP282),10^AP282,"-")</f>
        <v>-</v>
      </c>
      <c r="AS282" s="110" t="str">
        <f t="shared" si="93"/>
        <v>-</v>
      </c>
      <c r="AT282" s="110" t="str">
        <f t="shared" si="94"/>
        <v>-</v>
      </c>
    </row>
  </sheetData>
  <sheetProtection password="CC42" sheet="1" objects="1" scenarios="1"/>
  <mergeCells count="7">
    <mergeCell ref="AS79:AT79"/>
    <mergeCell ref="AR78:AT78"/>
    <mergeCell ref="B1:G1"/>
    <mergeCell ref="M1:Y1"/>
    <mergeCell ref="B3:C3"/>
    <mergeCell ref="F3:Z3"/>
    <mergeCell ref="F4:L4"/>
  </mergeCells>
  <phoneticPr fontId="4"/>
  <pageMargins left="0.75" right="0.75" top="1" bottom="1" header="0.5" footer="0.5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Introduction</vt:lpstr>
      <vt:lpstr>ESTIMATE</vt:lpstr>
      <vt:lpstr>References</vt:lpstr>
      <vt:lpstr>CalcANN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 admin</dc:creator>
  <cp:lastModifiedBy>T Brey</cp:lastModifiedBy>
  <dcterms:created xsi:type="dcterms:W3CDTF">2009-06-01T18:31:42Z</dcterms:created>
  <dcterms:modified xsi:type="dcterms:W3CDTF">2017-06-08T13:48:06Z</dcterms:modified>
</cp:coreProperties>
</file>